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795" windowHeight="8445"/>
  </bookViews>
  <sheets>
    <sheet name="TR60 Sabine" sheetId="3" r:id="rId1"/>
  </sheets>
  <calcPr calcId="125725"/>
</workbook>
</file>

<file path=xl/calcChain.xml><?xml version="1.0" encoding="utf-8"?>
<calcChain xmlns="http://schemas.openxmlformats.org/spreadsheetml/2006/main">
  <c r="U21" i="3"/>
  <c r="V21"/>
  <c r="W21"/>
  <c r="X21"/>
  <c r="Y21"/>
  <c r="Z21"/>
  <c r="U22"/>
  <c r="V22"/>
  <c r="W22"/>
  <c r="X22"/>
  <c r="Y22"/>
  <c r="Z22"/>
  <c r="U23"/>
  <c r="V23"/>
  <c r="W23"/>
  <c r="X23"/>
  <c r="Y23"/>
  <c r="Z23"/>
  <c r="U24"/>
  <c r="V24"/>
  <c r="W24"/>
  <c r="X24"/>
  <c r="Y24"/>
  <c r="Z24"/>
  <c r="U25"/>
  <c r="V25"/>
  <c r="W25"/>
  <c r="X25"/>
  <c r="Y25"/>
  <c r="Z25"/>
  <c r="U26"/>
  <c r="V26"/>
  <c r="W26"/>
  <c r="X26"/>
  <c r="Y26"/>
  <c r="Z26"/>
  <c r="U27"/>
  <c r="V27"/>
  <c r="W27"/>
  <c r="X27"/>
  <c r="Y27"/>
  <c r="Z27"/>
  <c r="U28"/>
  <c r="V28"/>
  <c r="W28"/>
  <c r="X28"/>
  <c r="Y28"/>
  <c r="Z28"/>
  <c r="U29"/>
  <c r="V29"/>
  <c r="W29"/>
  <c r="X29"/>
  <c r="Y29"/>
  <c r="Z29"/>
  <c r="U30"/>
  <c r="V30"/>
  <c r="W30"/>
  <c r="X30"/>
  <c r="Y30"/>
  <c r="Z30"/>
  <c r="U31"/>
  <c r="V31"/>
  <c r="W31"/>
  <c r="X31"/>
  <c r="Y31"/>
  <c r="Z31"/>
  <c r="U32"/>
  <c r="V32"/>
  <c r="W32"/>
  <c r="X32"/>
  <c r="Y32"/>
  <c r="Z32"/>
  <c r="U33"/>
  <c r="V33"/>
  <c r="W33"/>
  <c r="X33"/>
  <c r="Y33"/>
  <c r="Z33"/>
  <c r="U34"/>
  <c r="V34"/>
  <c r="W34"/>
  <c r="X34"/>
  <c r="Y34"/>
  <c r="Z34"/>
  <c r="U35"/>
  <c r="V35"/>
  <c r="W35"/>
  <c r="X35"/>
  <c r="Y35"/>
  <c r="Z35"/>
  <c r="U36"/>
  <c r="V36"/>
  <c r="W36"/>
  <c r="X36"/>
  <c r="Y36"/>
  <c r="Z36"/>
  <c r="M14"/>
  <c r="M15"/>
  <c r="M16"/>
  <c r="M17"/>
  <c r="M18"/>
  <c r="M19"/>
  <c r="M20"/>
  <c r="M13"/>
  <c r="U14"/>
  <c r="V14"/>
  <c r="W14"/>
  <c r="X14"/>
  <c r="Y14"/>
  <c r="Z14"/>
  <c r="U15"/>
  <c r="V15"/>
  <c r="W15"/>
  <c r="X15"/>
  <c r="Y15"/>
  <c r="Z15"/>
  <c r="U16"/>
  <c r="V16"/>
  <c r="W16"/>
  <c r="X16"/>
  <c r="Y16"/>
  <c r="Z16"/>
  <c r="U17"/>
  <c r="V17"/>
  <c r="W17"/>
  <c r="X17"/>
  <c r="Y17"/>
  <c r="Z17"/>
  <c r="U18"/>
  <c r="V18"/>
  <c r="W18"/>
  <c r="X18"/>
  <c r="Y18"/>
  <c r="Z18"/>
  <c r="U19"/>
  <c r="V19"/>
  <c r="W19"/>
  <c r="X19"/>
  <c r="Y19"/>
  <c r="Z19"/>
  <c r="U20"/>
  <c r="V20"/>
  <c r="W20"/>
  <c r="X20"/>
  <c r="Y20"/>
  <c r="Z20"/>
  <c r="V13"/>
  <c r="W13"/>
  <c r="X13"/>
  <c r="Y13"/>
  <c r="Z13"/>
  <c r="U13"/>
  <c r="T13" s="1"/>
  <c r="T35" l="1"/>
  <c r="T33"/>
  <c r="T31"/>
  <c r="T29"/>
  <c r="T27"/>
  <c r="T25"/>
  <c r="T23"/>
  <c r="T21"/>
  <c r="T36"/>
  <c r="T34"/>
  <c r="T32"/>
  <c r="T30"/>
  <c r="T28"/>
  <c r="T26"/>
  <c r="T24"/>
  <c r="T22"/>
  <c r="T20"/>
  <c r="T19"/>
  <c r="T18"/>
  <c r="T17"/>
  <c r="T16"/>
  <c r="T15"/>
  <c r="T14"/>
  <c r="G9" l="1"/>
  <c r="S37"/>
  <c r="R37"/>
  <c r="Q37"/>
  <c r="P37"/>
  <c r="O37"/>
  <c r="N37"/>
  <c r="X37" l="1"/>
  <c r="Q7" s="1"/>
  <c r="W37"/>
  <c r="P7" s="1"/>
  <c r="Y37"/>
  <c r="R7" s="1"/>
  <c r="U37"/>
  <c r="N7" s="1"/>
  <c r="V37"/>
  <c r="O7" s="1"/>
  <c r="Z37"/>
  <c r="S7" s="1"/>
  <c r="W6" l="1"/>
  <c r="T37"/>
</calcChain>
</file>

<file path=xl/sharedStrings.xml><?xml version="1.0" encoding="utf-8"?>
<sst xmlns="http://schemas.openxmlformats.org/spreadsheetml/2006/main" count="42" uniqueCount="35">
  <si>
    <t>Fachada</t>
  </si>
  <si>
    <t xml:space="preserve"> 1k </t>
  </si>
  <si>
    <t xml:space="preserve">  2k </t>
  </si>
  <si>
    <t xml:space="preserve">  4k </t>
  </si>
  <si>
    <t>Avg.</t>
  </si>
  <si>
    <t>Volumen (m^3)</t>
  </si>
  <si>
    <t>Izquierda</t>
  </si>
  <si>
    <t>Derecha</t>
  </si>
  <si>
    <t>Posterior</t>
  </si>
  <si>
    <t>Material</t>
  </si>
  <si>
    <t>Datos de la sala</t>
  </si>
  <si>
    <t>Tipos de Superficies</t>
  </si>
  <si>
    <t>Largo</t>
  </si>
  <si>
    <t>Ancho</t>
  </si>
  <si>
    <t>Superficie (m)</t>
  </si>
  <si>
    <t>Madera con cámara de 25mm</t>
  </si>
  <si>
    <t>Contrachapado de madera fino</t>
  </si>
  <si>
    <t>Bloque de hormigón pintado</t>
  </si>
  <si>
    <t>Hormigón</t>
  </si>
  <si>
    <t>Parquet sobre hormigón</t>
  </si>
  <si>
    <t xml:space="preserve">Alto </t>
  </si>
  <si>
    <t>Techo</t>
  </si>
  <si>
    <t>Suelo</t>
  </si>
  <si>
    <t>*La columna de materiales se puede aumentar con datos de fabricantes</t>
  </si>
  <si>
    <r>
      <t>Coeficiente de Absorción (sab/m</t>
    </r>
    <r>
      <rPr>
        <b/>
        <vertAlign val="super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)</t>
    </r>
  </si>
  <si>
    <r>
      <t>Superficie (en m</t>
    </r>
    <r>
      <rPr>
        <b/>
        <vertAlign val="super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)</t>
    </r>
  </si>
  <si>
    <r>
      <rPr>
        <b/>
        <sz val="10"/>
        <color theme="0"/>
        <rFont val="Calibri"/>
        <family val="2"/>
      </rPr>
      <t>α</t>
    </r>
    <r>
      <rPr>
        <b/>
        <sz val="10"/>
        <color theme="0"/>
        <rFont val="Arial"/>
        <family val="2"/>
      </rPr>
      <t xml:space="preserve"> med</t>
    </r>
  </si>
  <si>
    <t>*Rellenar las celdas de color gris</t>
  </si>
  <si>
    <t>Cálculo del Tiempo de Reberberación según Sabine</t>
  </si>
  <si>
    <t>Frecuencia (Hz)</t>
  </si>
  <si>
    <t>TR (s)</t>
  </si>
  <si>
    <t>Absorción (Sab)</t>
  </si>
  <si>
    <t>Alfombra gruesa sobre hormigón</t>
  </si>
  <si>
    <t>Alfombra fina sobre hormigón</t>
  </si>
  <si>
    <t>Linóleo sobre hormigón</t>
  </si>
</sst>
</file>

<file path=xl/styles.xml><?xml version="1.0" encoding="utf-8"?>
<styleSheet xmlns="http://schemas.openxmlformats.org/spreadsheetml/2006/main">
  <numFmts count="1">
    <numFmt numFmtId="164" formatCode="0.0"/>
  </numFmts>
  <fonts count="16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indexed="9"/>
      <name val="Arial"/>
      <family val="2"/>
    </font>
    <font>
      <sz val="12"/>
      <name val="Arial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1" tint="4.9989318521683403E-2"/>
      <name val="Arial"/>
      <family val="2"/>
    </font>
    <font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sz val="10"/>
      <color theme="0"/>
      <name val="Calibri"/>
      <family val="2"/>
    </font>
    <font>
      <b/>
      <sz val="18"/>
      <color theme="1"/>
      <name val="Calibri"/>
      <family val="2"/>
      <scheme val="minor"/>
    </font>
    <font>
      <sz val="8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44061"/>
        <bgColor indexed="64"/>
      </patternFill>
    </fill>
    <fill>
      <patternFill patternType="solid">
        <fgColor rgb="FFDDDDDD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20">
    <xf numFmtId="0" fontId="0" fillId="0" borderId="0" xfId="0"/>
    <xf numFmtId="0" fontId="2" fillId="2" borderId="0" xfId="1" applyNumberFormat="1" applyFont="1" applyFill="1" applyBorder="1" applyAlignment="1" applyProtection="1"/>
    <xf numFmtId="2" fontId="3" fillId="2" borderId="0" xfId="1" applyNumberFormat="1" applyFont="1" applyFill="1" applyBorder="1" applyAlignment="1" applyProtection="1"/>
    <xf numFmtId="2" fontId="2" fillId="2" borderId="0" xfId="1" applyNumberFormat="1" applyFont="1" applyFill="1" applyBorder="1" applyAlignment="1" applyProtection="1"/>
    <xf numFmtId="1" fontId="2" fillId="2" borderId="0" xfId="1" applyNumberFormat="1" applyFont="1" applyFill="1" applyBorder="1" applyAlignment="1" applyProtection="1"/>
    <xf numFmtId="0" fontId="2" fillId="2" borderId="0" xfId="1" applyNumberFormat="1" applyFont="1" applyFill="1" applyBorder="1" applyAlignment="1" applyProtection="1">
      <alignment horizontal="center"/>
    </xf>
    <xf numFmtId="0" fontId="7" fillId="2" borderId="0" xfId="0" applyFont="1" applyFill="1"/>
    <xf numFmtId="0" fontId="2" fillId="2" borderId="0" xfId="1" applyFont="1" applyFill="1"/>
    <xf numFmtId="0" fontId="3" fillId="2" borderId="0" xfId="1" applyNumberFormat="1" applyFont="1" applyFill="1" applyBorder="1" applyAlignment="1" applyProtection="1"/>
    <xf numFmtId="2" fontId="3" fillId="2" borderId="0" xfId="1" applyNumberFormat="1" applyFont="1" applyFill="1" applyBorder="1" applyAlignment="1" applyProtection="1">
      <alignment horizontal="center"/>
    </xf>
    <xf numFmtId="0" fontId="2" fillId="2" borderId="0" xfId="2" applyFont="1" applyFill="1" applyBorder="1" applyAlignment="1">
      <alignment vertical="top"/>
    </xf>
    <xf numFmtId="9" fontId="2" fillId="2" borderId="0" xfId="1" applyNumberFormat="1" applyFont="1" applyFill="1" applyBorder="1" applyAlignment="1" applyProtection="1"/>
    <xf numFmtId="0" fontId="4" fillId="2" borderId="0" xfId="1" applyNumberFormat="1" applyFont="1" applyFill="1" applyBorder="1" applyAlignment="1" applyProtection="1"/>
    <xf numFmtId="0" fontId="3" fillId="2" borderId="0" xfId="1" applyNumberFormat="1" applyFont="1" applyFill="1" applyBorder="1" applyAlignment="1" applyProtection="1">
      <alignment horizontal="left"/>
    </xf>
    <xf numFmtId="1" fontId="4" fillId="2" borderId="0" xfId="1" applyNumberFormat="1" applyFont="1" applyFill="1" applyBorder="1" applyAlignment="1" applyProtection="1">
      <alignment horizontal="center"/>
    </xf>
    <xf numFmtId="2" fontId="4" fillId="2" borderId="0" xfId="1" applyNumberFormat="1" applyFont="1" applyFill="1" applyBorder="1" applyAlignment="1" applyProtection="1">
      <alignment horizontal="center"/>
    </xf>
    <xf numFmtId="0" fontId="2" fillId="2" borderId="0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Alignment="1" applyProtection="1"/>
    <xf numFmtId="0" fontId="5" fillId="2" borderId="0" xfId="1" applyFont="1" applyFill="1"/>
    <xf numFmtId="2" fontId="3" fillId="2" borderId="0" xfId="1" applyNumberFormat="1" applyFont="1" applyFill="1" applyBorder="1" applyAlignment="1" applyProtection="1">
      <alignment horizontal="left"/>
    </xf>
    <xf numFmtId="0" fontId="2" fillId="2" borderId="0" xfId="1" applyFont="1" applyFill="1" applyBorder="1"/>
    <xf numFmtId="0" fontId="3" fillId="2" borderId="24" xfId="1" applyNumberFormat="1" applyFont="1" applyFill="1" applyBorder="1" applyAlignment="1" applyProtection="1"/>
    <xf numFmtId="0" fontId="2" fillId="2" borderId="5" xfId="1" applyNumberFormat="1" applyFont="1" applyFill="1" applyBorder="1" applyAlignment="1" applyProtection="1">
      <alignment horizontal="left"/>
    </xf>
    <xf numFmtId="0" fontId="2" fillId="2" borderId="7" xfId="1" applyNumberFormat="1" applyFont="1" applyFill="1" applyBorder="1" applyAlignment="1" applyProtection="1">
      <alignment horizontal="left"/>
    </xf>
    <xf numFmtId="0" fontId="2" fillId="2" borderId="17" xfId="1" applyNumberFormat="1" applyFont="1" applyFill="1" applyBorder="1" applyAlignment="1" applyProtection="1">
      <alignment horizontal="left"/>
    </xf>
    <xf numFmtId="0" fontId="10" fillId="2" borderId="0" xfId="1" applyFont="1" applyFill="1" applyBorder="1"/>
    <xf numFmtId="164" fontId="2" fillId="2" borderId="7" xfId="1" applyNumberFormat="1" applyFont="1" applyFill="1" applyBorder="1" applyAlignment="1">
      <alignment horizontal="center"/>
    </xf>
    <xf numFmtId="164" fontId="2" fillId="2" borderId="8" xfId="1" applyNumberFormat="1" applyFont="1" applyFill="1" applyBorder="1" applyAlignment="1">
      <alignment horizontal="center"/>
    </xf>
    <xf numFmtId="164" fontId="2" fillId="2" borderId="9" xfId="1" applyNumberFormat="1" applyFont="1" applyFill="1" applyBorder="1" applyAlignment="1">
      <alignment horizontal="center"/>
    </xf>
    <xf numFmtId="0" fontId="9" fillId="3" borderId="26" xfId="1" applyNumberFormat="1" applyFont="1" applyFill="1" applyBorder="1" applyAlignment="1" applyProtection="1">
      <alignment horizontal="center"/>
    </xf>
    <xf numFmtId="0" fontId="9" fillId="3" borderId="8" xfId="1" applyNumberFormat="1" applyFont="1" applyFill="1" applyBorder="1" applyAlignment="1" applyProtection="1">
      <alignment horizontal="center"/>
    </xf>
    <xf numFmtId="2" fontId="9" fillId="3" borderId="12" xfId="1" applyNumberFormat="1" applyFont="1" applyFill="1" applyBorder="1" applyAlignment="1" applyProtection="1">
      <alignment horizontal="center"/>
    </xf>
    <xf numFmtId="2" fontId="9" fillId="3" borderId="7" xfId="1" applyNumberFormat="1" applyFont="1" applyFill="1" applyBorder="1" applyAlignment="1" applyProtection="1">
      <alignment horizontal="center"/>
    </xf>
    <xf numFmtId="2" fontId="9" fillId="3" borderId="8" xfId="1" applyNumberFormat="1" applyFont="1" applyFill="1" applyBorder="1" applyAlignment="1" applyProtection="1">
      <alignment horizontal="center"/>
    </xf>
    <xf numFmtId="2" fontId="9" fillId="3" borderId="9" xfId="1" applyNumberFormat="1" applyFont="1" applyFill="1" applyBorder="1" applyAlignment="1" applyProtection="1">
      <alignment horizontal="center"/>
    </xf>
    <xf numFmtId="1" fontId="9" fillId="3" borderId="26" xfId="1" applyNumberFormat="1" applyFont="1" applyFill="1" applyBorder="1" applyAlignment="1" applyProtection="1"/>
    <xf numFmtId="1" fontId="9" fillId="3" borderId="8" xfId="1" applyNumberFormat="1" applyFont="1" applyFill="1" applyBorder="1" applyAlignment="1" applyProtection="1">
      <alignment horizontal="center"/>
    </xf>
    <xf numFmtId="1" fontId="9" fillId="3" borderId="9" xfId="1" applyNumberFormat="1" applyFont="1" applyFill="1" applyBorder="1" applyAlignment="1" applyProtection="1">
      <alignment horizontal="center"/>
    </xf>
    <xf numFmtId="2" fontId="15" fillId="2" borderId="0" xfId="1" applyNumberFormat="1" applyFont="1" applyFill="1" applyBorder="1" applyAlignment="1" applyProtection="1"/>
    <xf numFmtId="164" fontId="15" fillId="2" borderId="0" xfId="1" applyNumberFormat="1" applyFont="1" applyFill="1" applyBorder="1" applyAlignment="1" applyProtection="1"/>
    <xf numFmtId="0" fontId="11" fillId="3" borderId="19" xfId="1" applyFont="1" applyFill="1" applyBorder="1" applyAlignment="1">
      <alignment horizontal="left"/>
    </xf>
    <xf numFmtId="1" fontId="11" fillId="3" borderId="5" xfId="1" applyNumberFormat="1" applyFont="1" applyFill="1" applyBorder="1" applyAlignment="1" applyProtection="1">
      <alignment horizontal="center"/>
    </xf>
    <xf numFmtId="1" fontId="11" fillId="3" borderId="1" xfId="1" applyNumberFormat="1" applyFont="1" applyFill="1" applyBorder="1" applyAlignment="1" applyProtection="1">
      <alignment horizontal="center"/>
    </xf>
    <xf numFmtId="2" fontId="11" fillId="3" borderId="1" xfId="1" applyNumberFormat="1" applyFont="1" applyFill="1" applyBorder="1" applyAlignment="1" applyProtection="1">
      <alignment horizontal="center"/>
    </xf>
    <xf numFmtId="2" fontId="11" fillId="3" borderId="6" xfId="1" applyNumberFormat="1" applyFont="1" applyFill="1" applyBorder="1" applyAlignment="1" applyProtection="1">
      <alignment horizontal="center"/>
    </xf>
    <xf numFmtId="0" fontId="14" fillId="2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  <xf numFmtId="1" fontId="9" fillId="3" borderId="25" xfId="1" applyNumberFormat="1" applyFont="1" applyFill="1" applyBorder="1" applyAlignment="1" applyProtection="1">
      <alignment horizontal="center"/>
    </xf>
    <xf numFmtId="1" fontId="9" fillId="3" borderId="3" xfId="1" applyNumberFormat="1" applyFont="1" applyFill="1" applyBorder="1" applyAlignment="1" applyProtection="1">
      <alignment horizontal="center"/>
    </xf>
    <xf numFmtId="1" fontId="9" fillId="3" borderId="4" xfId="1" applyNumberFormat="1" applyFont="1" applyFill="1" applyBorder="1" applyAlignment="1" applyProtection="1">
      <alignment horizontal="center"/>
    </xf>
    <xf numFmtId="0" fontId="9" fillId="3" borderId="2" xfId="1" applyFont="1" applyFill="1" applyBorder="1" applyAlignment="1">
      <alignment horizontal="center"/>
    </xf>
    <xf numFmtId="0" fontId="9" fillId="3" borderId="3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0" fontId="9" fillId="3" borderId="25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" xfId="1" applyNumberFormat="1" applyFont="1" applyFill="1" applyBorder="1" applyAlignment="1" applyProtection="1">
      <alignment horizontal="center"/>
    </xf>
    <xf numFmtId="0" fontId="9" fillId="3" borderId="3" xfId="1" applyNumberFormat="1" applyFont="1" applyFill="1" applyBorder="1" applyAlignment="1" applyProtection="1">
      <alignment horizontal="center"/>
    </xf>
    <xf numFmtId="0" fontId="9" fillId="3" borderId="4" xfId="1" applyNumberFormat="1" applyFont="1" applyFill="1" applyBorder="1" applyAlignment="1" applyProtection="1">
      <alignment horizontal="center"/>
    </xf>
    <xf numFmtId="0" fontId="9" fillId="3" borderId="7" xfId="1" applyNumberFormat="1" applyFont="1" applyFill="1" applyBorder="1" applyAlignment="1" applyProtection="1">
      <alignment horizontal="center"/>
    </xf>
    <xf numFmtId="0" fontId="9" fillId="3" borderId="8" xfId="1" applyNumberFormat="1" applyFont="1" applyFill="1" applyBorder="1" applyAlignment="1" applyProtection="1">
      <alignment horizontal="center"/>
    </xf>
    <xf numFmtId="0" fontId="9" fillId="3" borderId="9" xfId="1" applyNumberFormat="1" applyFont="1" applyFill="1" applyBorder="1" applyAlignment="1" applyProtection="1">
      <alignment horizontal="center"/>
    </xf>
    <xf numFmtId="0" fontId="11" fillId="3" borderId="2" xfId="1" applyFont="1" applyFill="1" applyBorder="1" applyAlignment="1">
      <alignment horizontal="center"/>
    </xf>
    <xf numFmtId="0" fontId="11" fillId="3" borderId="3" xfId="1" applyFont="1" applyFill="1" applyBorder="1" applyAlignment="1">
      <alignment horizontal="center"/>
    </xf>
    <xf numFmtId="0" fontId="11" fillId="3" borderId="4" xfId="1" applyFont="1" applyFill="1" applyBorder="1" applyAlignment="1">
      <alignment horizontal="center"/>
    </xf>
    <xf numFmtId="0" fontId="11" fillId="3" borderId="20" xfId="1" applyNumberFormat="1" applyFont="1" applyFill="1" applyBorder="1" applyAlignment="1" applyProtection="1">
      <alignment horizontal="center"/>
    </xf>
    <xf numFmtId="0" fontId="11" fillId="3" borderId="21" xfId="1" applyNumberFormat="1" applyFont="1" applyFill="1" applyBorder="1" applyAlignment="1" applyProtection="1">
      <alignment horizontal="center"/>
    </xf>
    <xf numFmtId="3" fontId="2" fillId="2" borderId="8" xfId="1" applyNumberFormat="1" applyFont="1" applyFill="1" applyBorder="1" applyAlignment="1" applyProtection="1">
      <alignment horizontal="center"/>
    </xf>
    <xf numFmtId="3" fontId="2" fillId="2" borderId="9" xfId="1" applyNumberFormat="1" applyFont="1" applyFill="1" applyBorder="1" applyAlignment="1" applyProtection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30" xfId="1" applyFont="1" applyFill="1" applyBorder="1" applyAlignment="1">
      <alignment horizontal="center"/>
    </xf>
    <xf numFmtId="164" fontId="9" fillId="3" borderId="30" xfId="1" applyNumberFormat="1" applyFont="1" applyFill="1" applyBorder="1" applyAlignment="1">
      <alignment horizontal="center"/>
    </xf>
    <xf numFmtId="164" fontId="9" fillId="3" borderId="23" xfId="1" applyNumberFormat="1" applyFont="1" applyFill="1" applyBorder="1" applyAlignment="1">
      <alignment horizontal="center"/>
    </xf>
    <xf numFmtId="1" fontId="11" fillId="3" borderId="15" xfId="1" applyNumberFormat="1" applyFont="1" applyFill="1" applyBorder="1" applyAlignment="1" applyProtection="1">
      <alignment horizontal="center"/>
    </xf>
    <xf numFmtId="1" fontId="11" fillId="3" borderId="32" xfId="1" applyNumberFormat="1" applyFont="1" applyFill="1" applyBorder="1" applyAlignment="1" applyProtection="1">
      <alignment horizontal="center"/>
    </xf>
    <xf numFmtId="2" fontId="8" fillId="2" borderId="31" xfId="0" applyNumberFormat="1" applyFont="1" applyFill="1" applyBorder="1"/>
    <xf numFmtId="2" fontId="8" fillId="2" borderId="13" xfId="0" applyNumberFormat="1" applyFont="1" applyFill="1" applyBorder="1"/>
    <xf numFmtId="2" fontId="8" fillId="2" borderId="18" xfId="0" applyNumberFormat="1" applyFont="1" applyFill="1" applyBorder="1"/>
    <xf numFmtId="2" fontId="8" fillId="2" borderId="27" xfId="0" applyNumberFormat="1" applyFont="1" applyFill="1" applyBorder="1"/>
    <xf numFmtId="2" fontId="8" fillId="2" borderId="1" xfId="0" applyNumberFormat="1" applyFont="1" applyFill="1" applyBorder="1"/>
    <xf numFmtId="2" fontId="8" fillId="2" borderId="6" xfId="0" applyNumberFormat="1" applyFont="1" applyFill="1" applyBorder="1"/>
    <xf numFmtId="2" fontId="8" fillId="2" borderId="26" xfId="0" applyNumberFormat="1" applyFont="1" applyFill="1" applyBorder="1"/>
    <xf numFmtId="2" fontId="8" fillId="2" borderId="8" xfId="0" applyNumberFormat="1" applyFont="1" applyFill="1" applyBorder="1"/>
    <xf numFmtId="2" fontId="8" fillId="2" borderId="9" xfId="0" applyNumberFormat="1" applyFont="1" applyFill="1" applyBorder="1"/>
    <xf numFmtId="0" fontId="7" fillId="4" borderId="17" xfId="0" applyFont="1" applyFill="1" applyBorder="1" applyAlignment="1" applyProtection="1">
      <alignment horizontal="left"/>
      <protection locked="0"/>
    </xf>
    <xf numFmtId="0" fontId="7" fillId="4" borderId="13" xfId="0" applyFont="1" applyFill="1" applyBorder="1" applyAlignment="1" applyProtection="1">
      <alignment horizontal="left"/>
      <protection locked="0"/>
    </xf>
    <xf numFmtId="0" fontId="7" fillId="4" borderId="18" xfId="0" applyFont="1" applyFill="1" applyBorder="1" applyAlignment="1" applyProtection="1">
      <alignment horizontal="left"/>
      <protection locked="0"/>
    </xf>
    <xf numFmtId="0" fontId="2" fillId="4" borderId="31" xfId="1" applyFont="1" applyFill="1" applyBorder="1" applyProtection="1">
      <protection locked="0"/>
    </xf>
    <xf numFmtId="0" fontId="2" fillId="4" borderId="13" xfId="1" applyFont="1" applyFill="1" applyBorder="1" applyProtection="1">
      <protection locked="0"/>
    </xf>
    <xf numFmtId="2" fontId="2" fillId="4" borderId="14" xfId="1" applyNumberFormat="1" applyFont="1" applyFill="1" applyBorder="1" applyProtection="1">
      <protection locked="0"/>
    </xf>
    <xf numFmtId="2" fontId="2" fillId="4" borderId="17" xfId="1" applyNumberFormat="1" applyFont="1" applyFill="1" applyBorder="1" applyAlignment="1" applyProtection="1">
      <protection locked="0"/>
    </xf>
    <xf numFmtId="2" fontId="2" fillId="4" borderId="13" xfId="1" applyNumberFormat="1" applyFont="1" applyFill="1" applyBorder="1" applyAlignment="1" applyProtection="1">
      <protection locked="0"/>
    </xf>
    <xf numFmtId="2" fontId="2" fillId="4" borderId="18" xfId="1" applyNumberFormat="1" applyFont="1" applyFill="1" applyBorder="1" applyAlignment="1" applyProtection="1">
      <protection locked="0"/>
    </xf>
    <xf numFmtId="0" fontId="7" fillId="4" borderId="5" xfId="0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left"/>
      <protection locked="0"/>
    </xf>
    <xf numFmtId="0" fontId="7" fillId="4" borderId="6" xfId="0" applyFont="1" applyFill="1" applyBorder="1" applyAlignment="1" applyProtection="1">
      <alignment horizontal="left"/>
      <protection locked="0"/>
    </xf>
    <xf numFmtId="0" fontId="2" fillId="4" borderId="27" xfId="1" applyNumberFormat="1" applyFont="1" applyFill="1" applyBorder="1" applyAlignment="1" applyProtection="1">
      <protection locked="0"/>
    </xf>
    <xf numFmtId="0" fontId="2" fillId="4" borderId="1" xfId="1" applyNumberFormat="1" applyFont="1" applyFill="1" applyBorder="1" applyAlignment="1" applyProtection="1">
      <protection locked="0"/>
    </xf>
    <xf numFmtId="2" fontId="2" fillId="4" borderId="11" xfId="1" applyNumberFormat="1" applyFont="1" applyFill="1" applyBorder="1" applyProtection="1">
      <protection locked="0"/>
    </xf>
    <xf numFmtId="2" fontId="2" fillId="4" borderId="5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2" fontId="2" fillId="4" borderId="6" xfId="1" applyNumberFormat="1" applyFont="1" applyFill="1" applyBorder="1" applyAlignment="1" applyProtection="1">
      <protection locked="0"/>
    </xf>
    <xf numFmtId="0" fontId="7" fillId="4" borderId="15" xfId="0" applyFont="1" applyFill="1" applyBorder="1" applyAlignment="1" applyProtection="1">
      <alignment horizontal="left"/>
      <protection locked="0"/>
    </xf>
    <xf numFmtId="0" fontId="7" fillId="4" borderId="28" xfId="0" applyFont="1" applyFill="1" applyBorder="1" applyAlignment="1" applyProtection="1">
      <alignment horizontal="left"/>
      <protection locked="0"/>
    </xf>
    <xf numFmtId="0" fontId="7" fillId="4" borderId="32" xfId="0" applyFont="1" applyFill="1" applyBorder="1" applyAlignment="1" applyProtection="1">
      <alignment horizontal="left"/>
      <protection locked="0"/>
    </xf>
    <xf numFmtId="0" fontId="7" fillId="4" borderId="15" xfId="0" applyFont="1" applyFill="1" applyBorder="1" applyAlignment="1" applyProtection="1">
      <alignment horizontal="center"/>
      <protection locked="0"/>
    </xf>
    <xf numFmtId="0" fontId="7" fillId="4" borderId="28" xfId="0" applyFont="1" applyFill="1" applyBorder="1" applyAlignment="1" applyProtection="1">
      <alignment horizontal="center"/>
      <protection locked="0"/>
    </xf>
    <xf numFmtId="0" fontId="7" fillId="4" borderId="32" xfId="0" applyFont="1" applyFill="1" applyBorder="1" applyAlignment="1" applyProtection="1">
      <alignment horizontal="center"/>
      <protection locked="0"/>
    </xf>
    <xf numFmtId="0" fontId="7" fillId="4" borderId="16" xfId="0" applyFont="1" applyFill="1" applyBorder="1" applyAlignment="1" applyProtection="1">
      <alignment horizontal="center"/>
      <protection locked="0"/>
    </xf>
    <xf numFmtId="0" fontId="7" fillId="4" borderId="29" xfId="0" applyFont="1" applyFill="1" applyBorder="1" applyAlignment="1" applyProtection="1">
      <alignment horizontal="center"/>
      <protection locked="0"/>
    </xf>
    <xf numFmtId="0" fontId="7" fillId="4" borderId="33" xfId="0" applyFont="1" applyFill="1" applyBorder="1" applyAlignment="1" applyProtection="1">
      <alignment horizontal="center"/>
      <protection locked="0"/>
    </xf>
    <xf numFmtId="0" fontId="2" fillId="4" borderId="26" xfId="1" applyNumberFormat="1" applyFont="1" applyFill="1" applyBorder="1" applyAlignment="1" applyProtection="1">
      <protection locked="0"/>
    </xf>
    <xf numFmtId="0" fontId="2" fillId="4" borderId="8" xfId="1" applyNumberFormat="1" applyFont="1" applyFill="1" applyBorder="1" applyAlignment="1" applyProtection="1">
      <protection locked="0"/>
    </xf>
    <xf numFmtId="2" fontId="2" fillId="4" borderId="12" xfId="1" applyNumberFormat="1" applyFont="1" applyFill="1" applyBorder="1" applyProtection="1">
      <protection locked="0"/>
    </xf>
    <xf numFmtId="2" fontId="2" fillId="4" borderId="7" xfId="1" applyNumberFormat="1" applyFont="1" applyFill="1" applyBorder="1" applyAlignment="1" applyProtection="1">
      <protection locked="0"/>
    </xf>
    <xf numFmtId="2" fontId="2" fillId="4" borderId="8" xfId="1" applyNumberFormat="1" applyFont="1" applyFill="1" applyBorder="1" applyAlignment="1" applyProtection="1">
      <protection locked="0"/>
    </xf>
    <xf numFmtId="2" fontId="2" fillId="4" borderId="9" xfId="1" applyNumberFormat="1" applyFont="1" applyFill="1" applyBorder="1" applyAlignment="1" applyProtection="1">
      <protection locked="0"/>
    </xf>
    <xf numFmtId="2" fontId="2" fillId="4" borderId="13" xfId="1" applyNumberFormat="1" applyFont="1" applyFill="1" applyBorder="1" applyAlignment="1" applyProtection="1">
      <alignment horizontal="center"/>
      <protection locked="0"/>
    </xf>
    <xf numFmtId="2" fontId="2" fillId="4" borderId="18" xfId="1" applyNumberFormat="1" applyFont="1" applyFill="1" applyBorder="1" applyAlignment="1" applyProtection="1">
      <alignment horizontal="center"/>
      <protection locked="0"/>
    </xf>
    <xf numFmtId="2" fontId="2" fillId="4" borderId="1" xfId="1" applyNumberFormat="1" applyFont="1" applyFill="1" applyBorder="1" applyAlignment="1" applyProtection="1">
      <alignment horizontal="center"/>
      <protection locked="0"/>
    </xf>
    <xf numFmtId="2" fontId="2" fillId="4" borderId="6" xfId="1" applyNumberFormat="1" applyFont="1" applyFill="1" applyBorder="1" applyAlignment="1" applyProtection="1">
      <alignment horizontal="center"/>
      <protection locked="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colors>
    <mruColors>
      <color rgb="FF244061"/>
      <color rgb="FFDDDDDD"/>
      <color rgb="FFB2B2B2"/>
      <color rgb="FF7F7F7F"/>
      <color rgb="FF223D3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AM115"/>
  <sheetViews>
    <sheetView tabSelected="1" zoomScale="90" zoomScaleNormal="90" workbookViewId="0">
      <selection activeCell="C40" sqref="C40:Z40"/>
    </sheetView>
  </sheetViews>
  <sheetFormatPr baseColWidth="10" defaultRowHeight="12.75"/>
  <cols>
    <col min="1" max="1" width="2.42578125" style="6" customWidth="1"/>
    <col min="2" max="2" width="3" style="6" customWidth="1"/>
    <col min="3" max="3" width="2.85546875" style="6" customWidth="1"/>
    <col min="4" max="4" width="1.85546875" style="6" customWidth="1"/>
    <col min="5" max="5" width="12.85546875" style="6" customWidth="1"/>
    <col min="6" max="6" width="15.42578125" style="6" customWidth="1"/>
    <col min="7" max="7" width="6.140625" style="6" customWidth="1"/>
    <col min="8" max="8" width="7.140625" style="6" customWidth="1"/>
    <col min="9" max="9" width="6" style="6" bestFit="1" customWidth="1"/>
    <col min="10" max="10" width="5.7109375" style="6" customWidth="1"/>
    <col min="11" max="11" width="6.140625" style="6" customWidth="1"/>
    <col min="12" max="12" width="5.28515625" style="6" customWidth="1"/>
    <col min="13" max="13" width="6.28515625" style="6" customWidth="1"/>
    <col min="14" max="14" width="10.28515625" style="6" customWidth="1"/>
    <col min="15" max="16" width="9.5703125" style="6" customWidth="1"/>
    <col min="17" max="17" width="9.42578125" style="6" customWidth="1"/>
    <col min="18" max="19" width="11.42578125" style="6"/>
    <col min="20" max="20" width="6.85546875" style="6" bestFit="1" customWidth="1"/>
    <col min="21" max="23" width="4.85546875" style="6" bestFit="1" customWidth="1"/>
    <col min="24" max="24" width="5.140625" style="6" bestFit="1" customWidth="1"/>
    <col min="25" max="26" width="4.85546875" style="6" bestFit="1" customWidth="1"/>
    <col min="27" max="16384" width="11.42578125" style="6"/>
  </cols>
  <sheetData>
    <row r="1" spans="3:39">
      <c r="F1" s="12"/>
      <c r="G1" s="12"/>
      <c r="H1" s="12"/>
      <c r="I1" s="12"/>
      <c r="J1" s="12"/>
      <c r="K1" s="1"/>
      <c r="L1" s="1"/>
      <c r="M1" s="2"/>
      <c r="N1" s="3"/>
      <c r="O1" s="3"/>
      <c r="P1" s="3"/>
      <c r="Q1" s="3"/>
      <c r="R1" s="3"/>
      <c r="S1" s="3"/>
      <c r="T1" s="4"/>
      <c r="U1" s="4"/>
      <c r="V1" s="4"/>
      <c r="W1" s="4"/>
      <c r="X1" s="4"/>
      <c r="Y1" s="4"/>
      <c r="Z1" s="4"/>
      <c r="AA1" s="1"/>
      <c r="AB1" s="1"/>
      <c r="AC1" s="1"/>
      <c r="AD1" s="1"/>
      <c r="AE1" s="5"/>
      <c r="AF1" s="5"/>
      <c r="AG1" s="5"/>
      <c r="AH1" s="5"/>
      <c r="AI1" s="1"/>
      <c r="AJ1" s="1"/>
      <c r="AK1" s="1"/>
      <c r="AL1" s="1"/>
      <c r="AM1" s="1"/>
    </row>
    <row r="2" spans="3:39">
      <c r="E2" s="45" t="s">
        <v>28</v>
      </c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"/>
      <c r="Z2" s="4"/>
      <c r="AA2" s="1"/>
      <c r="AB2" s="1"/>
      <c r="AC2" s="1"/>
      <c r="AD2" s="1"/>
      <c r="AE2" s="5"/>
      <c r="AF2" s="5"/>
      <c r="AG2" s="5"/>
      <c r="AH2" s="5"/>
      <c r="AI2" s="1"/>
      <c r="AJ2" s="1"/>
      <c r="AK2" s="1"/>
      <c r="AL2" s="1"/>
      <c r="AM2" s="1"/>
    </row>
    <row r="3" spans="3:39"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"/>
      <c r="Z3" s="4"/>
      <c r="AA3" s="1"/>
      <c r="AB3" s="1"/>
      <c r="AC3" s="1"/>
      <c r="AD3" s="1"/>
      <c r="AE3" s="5"/>
      <c r="AF3" s="5"/>
      <c r="AG3" s="5"/>
      <c r="AH3" s="5"/>
      <c r="AI3" s="1"/>
      <c r="AJ3" s="1"/>
      <c r="AK3" s="1"/>
      <c r="AL3" s="1"/>
      <c r="AM3" s="1"/>
    </row>
    <row r="4" spans="3:39" ht="13.5" thickBot="1">
      <c r="F4" s="12"/>
      <c r="G4" s="12"/>
      <c r="H4" s="12"/>
      <c r="I4" s="12"/>
      <c r="J4" s="12"/>
      <c r="K4" s="1"/>
      <c r="L4" s="1"/>
      <c r="M4" s="2"/>
      <c r="N4" s="3"/>
      <c r="O4" s="3"/>
      <c r="P4" s="3"/>
      <c r="Q4" s="3"/>
      <c r="R4" s="3"/>
      <c r="S4" s="3"/>
      <c r="T4" s="4"/>
      <c r="U4" s="4"/>
      <c r="V4" s="4"/>
      <c r="W4" s="4"/>
      <c r="X4" s="4"/>
      <c r="Y4" s="4"/>
      <c r="Z4" s="4"/>
      <c r="AA4" s="1"/>
      <c r="AB4" s="1"/>
      <c r="AC4" s="1"/>
      <c r="AD4" s="1"/>
      <c r="AE4" s="5"/>
      <c r="AF4" s="5"/>
      <c r="AG4" s="5"/>
      <c r="AH4" s="5"/>
      <c r="AI4" s="1"/>
      <c r="AJ4" s="1"/>
      <c r="AK4" s="1"/>
      <c r="AL4" s="1"/>
      <c r="AM4" s="1"/>
    </row>
    <row r="5" spans="3:39" ht="13.5" thickBot="1">
      <c r="F5" s="40" t="s">
        <v>10</v>
      </c>
      <c r="G5" s="64" t="s">
        <v>14</v>
      </c>
      <c r="H5" s="65"/>
      <c r="I5" s="12"/>
      <c r="L5" s="20"/>
      <c r="M5" s="20"/>
      <c r="N5" s="61" t="s">
        <v>29</v>
      </c>
      <c r="O5" s="62"/>
      <c r="P5" s="62"/>
      <c r="Q5" s="62"/>
      <c r="R5" s="62"/>
      <c r="S5" s="63"/>
      <c r="T5" s="4"/>
      <c r="U5" s="4"/>
      <c r="V5" s="4"/>
      <c r="W5" s="4"/>
      <c r="X5" s="4"/>
      <c r="Y5" s="4"/>
      <c r="Z5" s="4"/>
      <c r="AA5" s="1"/>
      <c r="AB5" s="1"/>
      <c r="AC5" s="1"/>
      <c r="AD5" s="1"/>
      <c r="AE5" s="5"/>
      <c r="AF5" s="5"/>
      <c r="AG5" s="5"/>
      <c r="AH5" s="5"/>
      <c r="AI5" s="1"/>
      <c r="AJ5" s="1"/>
      <c r="AK5" s="1"/>
      <c r="AL5" s="1"/>
      <c r="AM5" s="1"/>
    </row>
    <row r="6" spans="3:39" ht="15" customHeight="1" thickBot="1">
      <c r="F6" s="24" t="s">
        <v>12</v>
      </c>
      <c r="G6" s="116">
        <v>12.4</v>
      </c>
      <c r="H6" s="117"/>
      <c r="I6" s="12"/>
      <c r="J6" s="12"/>
      <c r="K6" s="1"/>
      <c r="L6" s="20"/>
      <c r="M6" s="1"/>
      <c r="N6" s="41">
        <v>125</v>
      </c>
      <c r="O6" s="42">
        <v>250</v>
      </c>
      <c r="P6" s="42">
        <v>500</v>
      </c>
      <c r="Q6" s="43" t="s">
        <v>1</v>
      </c>
      <c r="R6" s="43" t="s">
        <v>2</v>
      </c>
      <c r="S6" s="44" t="s">
        <v>3</v>
      </c>
      <c r="T6" s="4"/>
      <c r="U6" s="68" t="s">
        <v>30</v>
      </c>
      <c r="V6" s="69"/>
      <c r="W6" s="70">
        <f>SUM(N7:S7)/6</f>
        <v>15.396401028277635</v>
      </c>
      <c r="X6" s="71"/>
      <c r="Y6" s="4"/>
      <c r="Z6" s="4"/>
      <c r="AA6" s="1"/>
      <c r="AB6" s="1"/>
      <c r="AC6" s="1"/>
      <c r="AD6" s="1"/>
      <c r="AE6" s="5"/>
      <c r="AF6" s="5"/>
      <c r="AG6" s="5"/>
      <c r="AH6" s="5"/>
      <c r="AI6" s="1"/>
      <c r="AJ6" s="1"/>
      <c r="AK6" s="1"/>
      <c r="AL6" s="1"/>
      <c r="AM6" s="1"/>
    </row>
    <row r="7" spans="3:39" ht="13.5" thickBot="1">
      <c r="F7" s="22" t="s">
        <v>13</v>
      </c>
      <c r="G7" s="118">
        <v>8</v>
      </c>
      <c r="H7" s="119"/>
      <c r="I7" s="12"/>
      <c r="J7" s="12"/>
      <c r="K7" s="1"/>
      <c r="L7" s="72" t="s">
        <v>30</v>
      </c>
      <c r="M7" s="73"/>
      <c r="N7" s="26">
        <f t="shared" ref="N7:S7" si="0">0.161*$G9/(U37)</f>
        <v>20.528534704370184</v>
      </c>
      <c r="O7" s="27">
        <f t="shared" si="0"/>
        <v>20.528534704370184</v>
      </c>
      <c r="P7" s="27">
        <f t="shared" si="0"/>
        <v>20.528534704370184</v>
      </c>
      <c r="Q7" s="27">
        <f t="shared" si="0"/>
        <v>10.264267352185092</v>
      </c>
      <c r="R7" s="27">
        <f t="shared" si="0"/>
        <v>10.264267352185092</v>
      </c>
      <c r="S7" s="28">
        <f t="shared" si="0"/>
        <v>10.264267352185092</v>
      </c>
      <c r="T7" s="4"/>
      <c r="U7" s="4"/>
      <c r="V7" s="4"/>
      <c r="W7" s="4"/>
      <c r="X7" s="4"/>
      <c r="Y7" s="4"/>
      <c r="Z7" s="4"/>
      <c r="AA7" s="1"/>
      <c r="AB7" s="1"/>
      <c r="AC7" s="1"/>
      <c r="AD7" s="1"/>
      <c r="AE7" s="5"/>
      <c r="AF7" s="5"/>
      <c r="AG7" s="5"/>
      <c r="AH7" s="5"/>
      <c r="AI7" s="1"/>
      <c r="AJ7" s="1"/>
      <c r="AK7" s="1"/>
      <c r="AL7" s="1"/>
      <c r="AM7" s="1"/>
    </row>
    <row r="8" spans="3:39">
      <c r="F8" s="22" t="s">
        <v>20</v>
      </c>
      <c r="G8" s="118">
        <v>5</v>
      </c>
      <c r="H8" s="119"/>
      <c r="I8" s="12"/>
      <c r="J8" s="12"/>
      <c r="K8" s="1"/>
      <c r="L8" s="1"/>
      <c r="M8" s="2"/>
      <c r="N8" s="3"/>
      <c r="O8" s="3"/>
      <c r="P8" s="3"/>
      <c r="Q8" s="3"/>
      <c r="R8" s="3"/>
      <c r="S8" s="3"/>
      <c r="T8" s="4"/>
      <c r="U8" s="4"/>
      <c r="V8" s="4"/>
      <c r="W8" s="4"/>
      <c r="X8" s="4"/>
      <c r="Y8" s="4"/>
      <c r="Z8" s="4"/>
      <c r="AA8" s="1"/>
      <c r="AB8" s="1"/>
      <c r="AC8" s="1"/>
      <c r="AD8" s="1"/>
      <c r="AE8" s="5"/>
      <c r="AF8" s="5"/>
      <c r="AG8" s="5"/>
      <c r="AH8" s="5"/>
      <c r="AI8" s="1"/>
      <c r="AJ8" s="1"/>
      <c r="AK8" s="1"/>
      <c r="AL8" s="1"/>
      <c r="AM8" s="1"/>
    </row>
    <row r="9" spans="3:39" ht="13.5" thickBot="1">
      <c r="F9" s="23" t="s">
        <v>5</v>
      </c>
      <c r="G9" s="66">
        <f>G6*G7*G8</f>
        <v>496</v>
      </c>
      <c r="H9" s="67"/>
      <c r="I9" s="8"/>
      <c r="J9" s="8"/>
      <c r="K9" s="7"/>
      <c r="L9" s="20"/>
      <c r="M9" s="20"/>
      <c r="N9" s="20"/>
      <c r="O9" s="20"/>
      <c r="R9" s="25"/>
      <c r="S9" s="20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</row>
    <row r="10" spans="3:39" ht="13.5" thickBot="1">
      <c r="F10" s="8"/>
      <c r="G10" s="21"/>
      <c r="H10" s="21"/>
      <c r="I10" s="21"/>
      <c r="J10" s="21"/>
      <c r="K10" s="7"/>
      <c r="L10" s="7"/>
      <c r="M10" s="7"/>
      <c r="N10" s="7"/>
      <c r="O10" s="7"/>
      <c r="P10" s="7"/>
      <c r="Q10" s="7"/>
      <c r="R10" s="7"/>
      <c r="S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</row>
    <row r="11" spans="3:39" ht="15" customHeight="1">
      <c r="C11" s="55" t="s">
        <v>9</v>
      </c>
      <c r="D11" s="56"/>
      <c r="E11" s="56"/>
      <c r="F11" s="57"/>
      <c r="G11" s="53" t="s">
        <v>24</v>
      </c>
      <c r="H11" s="51"/>
      <c r="I11" s="51"/>
      <c r="J11" s="51"/>
      <c r="K11" s="51"/>
      <c r="L11" s="51"/>
      <c r="M11" s="54"/>
      <c r="N11" s="50" t="s">
        <v>25</v>
      </c>
      <c r="O11" s="51"/>
      <c r="P11" s="51"/>
      <c r="Q11" s="51"/>
      <c r="R11" s="51"/>
      <c r="S11" s="52"/>
      <c r="T11" s="47" t="s">
        <v>31</v>
      </c>
      <c r="U11" s="48"/>
      <c r="V11" s="48"/>
      <c r="W11" s="48"/>
      <c r="X11" s="48"/>
      <c r="Y11" s="48"/>
      <c r="Z11" s="49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</row>
    <row r="12" spans="3:39" ht="15.75" customHeight="1" thickBot="1">
      <c r="C12" s="58" t="s">
        <v>11</v>
      </c>
      <c r="D12" s="59"/>
      <c r="E12" s="59"/>
      <c r="F12" s="60"/>
      <c r="G12" s="29">
        <v>125</v>
      </c>
      <c r="H12" s="30">
        <v>250</v>
      </c>
      <c r="I12" s="30">
        <v>500</v>
      </c>
      <c r="J12" s="30" t="s">
        <v>1</v>
      </c>
      <c r="K12" s="30" t="s">
        <v>2</v>
      </c>
      <c r="L12" s="30" t="s">
        <v>3</v>
      </c>
      <c r="M12" s="31" t="s">
        <v>4</v>
      </c>
      <c r="N12" s="32" t="s">
        <v>6</v>
      </c>
      <c r="O12" s="33" t="s">
        <v>7</v>
      </c>
      <c r="P12" s="33" t="s">
        <v>8</v>
      </c>
      <c r="Q12" s="33" t="s">
        <v>0</v>
      </c>
      <c r="R12" s="33" t="s">
        <v>21</v>
      </c>
      <c r="S12" s="34" t="s">
        <v>22</v>
      </c>
      <c r="T12" s="35" t="s">
        <v>26</v>
      </c>
      <c r="U12" s="36">
        <v>125</v>
      </c>
      <c r="V12" s="36">
        <v>250</v>
      </c>
      <c r="W12" s="36">
        <v>500</v>
      </c>
      <c r="X12" s="36" t="s">
        <v>1</v>
      </c>
      <c r="Y12" s="36" t="s">
        <v>2</v>
      </c>
      <c r="Z12" s="37" t="s">
        <v>3</v>
      </c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</row>
    <row r="13" spans="3:39">
      <c r="C13" s="83" t="s">
        <v>15</v>
      </c>
      <c r="D13" s="84"/>
      <c r="E13" s="84"/>
      <c r="F13" s="85"/>
      <c r="G13" s="86">
        <v>0.19</v>
      </c>
      <c r="H13" s="87">
        <v>0.14000000000000001</v>
      </c>
      <c r="I13" s="87">
        <v>0.09</v>
      </c>
      <c r="J13" s="87">
        <v>0.06</v>
      </c>
      <c r="K13" s="87">
        <v>0.06</v>
      </c>
      <c r="L13" s="87">
        <v>0.05</v>
      </c>
      <c r="M13" s="88">
        <f>AVERAGE(G13:L13)</f>
        <v>9.8333333333333342E-2</v>
      </c>
      <c r="N13" s="89">
        <v>0</v>
      </c>
      <c r="O13" s="90">
        <v>0</v>
      </c>
      <c r="P13" s="90">
        <v>0</v>
      </c>
      <c r="Q13" s="90">
        <v>0</v>
      </c>
      <c r="R13" s="90">
        <v>0</v>
      </c>
      <c r="S13" s="91">
        <v>0</v>
      </c>
      <c r="T13" s="74">
        <f>SUM(U13:Z13)*M13</f>
        <v>0</v>
      </c>
      <c r="U13" s="75">
        <f>(G13*$N13)+(G13*$O13)+(G13*$P13)+(G13*$Q13)+(G13*$R13)+(G13*$S13)</f>
        <v>0</v>
      </c>
      <c r="V13" s="75">
        <f t="shared" ref="V13:Z13" si="1">(H13*$N13)+(H13*$O13)+(H13*$P13)+(H13*$Q13)+(H13*$R13)+(H13*$S13)</f>
        <v>0</v>
      </c>
      <c r="W13" s="75">
        <f t="shared" si="1"/>
        <v>0</v>
      </c>
      <c r="X13" s="75">
        <f t="shared" si="1"/>
        <v>0</v>
      </c>
      <c r="Y13" s="75">
        <f t="shared" si="1"/>
        <v>0</v>
      </c>
      <c r="Z13" s="76">
        <f t="shared" si="1"/>
        <v>0</v>
      </c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</row>
    <row r="14" spans="3:39">
      <c r="C14" s="92" t="s">
        <v>16</v>
      </c>
      <c r="D14" s="93"/>
      <c r="E14" s="93"/>
      <c r="F14" s="94"/>
      <c r="G14" s="95">
        <v>0.42</v>
      </c>
      <c r="H14" s="96">
        <v>0.21</v>
      </c>
      <c r="I14" s="96">
        <v>0.1</v>
      </c>
      <c r="J14" s="96">
        <v>0.08</v>
      </c>
      <c r="K14" s="96">
        <v>0.06</v>
      </c>
      <c r="L14" s="96">
        <v>0.06</v>
      </c>
      <c r="M14" s="97">
        <f t="shared" ref="M14:M20" si="2">AVERAGE(G14:L14)</f>
        <v>0.155</v>
      </c>
      <c r="N14" s="98">
        <v>0</v>
      </c>
      <c r="O14" s="99">
        <v>0</v>
      </c>
      <c r="P14" s="99">
        <v>0</v>
      </c>
      <c r="Q14" s="99">
        <v>0</v>
      </c>
      <c r="R14" s="99">
        <v>0</v>
      </c>
      <c r="S14" s="100">
        <v>0</v>
      </c>
      <c r="T14" s="77">
        <f t="shared" ref="T14:T20" si="3">SUM(U14:Z14)*M14</f>
        <v>0</v>
      </c>
      <c r="U14" s="78">
        <f t="shared" ref="U14:U20" si="4">(G14*$N14)+(G14*$O14)+(G14*$P14)+(G14*$Q14)+(G14*$R14)+(G14*$S14)</f>
        <v>0</v>
      </c>
      <c r="V14" s="78">
        <f t="shared" ref="V14:V20" si="5">(H14*$N14)+(H14*$O14)+(H14*$P14)+(H14*$Q14)+(H14*$R14)+(H14*$S14)</f>
        <v>0</v>
      </c>
      <c r="W14" s="78">
        <f t="shared" ref="W14:W20" si="6">(I14*$N14)+(I14*$O14)+(I14*$P14)+(I14*$Q14)+(I14*$R14)+(I14*$S14)</f>
        <v>0</v>
      </c>
      <c r="X14" s="78">
        <f t="shared" ref="X14:X20" si="7">(J14*$N14)+(J14*$O14)+(J14*$P14)+(J14*$Q14)+(J14*$R14)+(J14*$S14)</f>
        <v>0</v>
      </c>
      <c r="Y14" s="78">
        <f t="shared" ref="Y14:Y20" si="8">(K14*$N14)+(K14*$O14)+(K14*$P14)+(K14*$Q14)+(K14*$R14)+(K14*$S14)</f>
        <v>0</v>
      </c>
      <c r="Z14" s="79">
        <f t="shared" ref="Z14:Z20" si="9">(L14*$N14)+(L14*$O14)+(L14*$P14)+(L14*$Q14)+(L14*$R14)+(L14*$S14)</f>
        <v>0</v>
      </c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</row>
    <row r="15" spans="3:39">
      <c r="C15" s="92" t="s">
        <v>17</v>
      </c>
      <c r="D15" s="93"/>
      <c r="E15" s="93"/>
      <c r="F15" s="94"/>
      <c r="G15" s="95">
        <v>0.11</v>
      </c>
      <c r="H15" s="96">
        <v>0.08</v>
      </c>
      <c r="I15" s="96">
        <v>7.0000000000000007E-2</v>
      </c>
      <c r="J15" s="96">
        <v>0.06</v>
      </c>
      <c r="K15" s="96">
        <v>0.05</v>
      </c>
      <c r="L15" s="96">
        <v>0.05</v>
      </c>
      <c r="M15" s="97">
        <f t="shared" si="2"/>
        <v>6.9999999999999993E-2</v>
      </c>
      <c r="N15" s="98">
        <v>0</v>
      </c>
      <c r="O15" s="99">
        <v>0</v>
      </c>
      <c r="P15" s="99">
        <v>0</v>
      </c>
      <c r="Q15" s="99">
        <v>0</v>
      </c>
      <c r="R15" s="99">
        <v>0</v>
      </c>
      <c r="S15" s="100">
        <v>0</v>
      </c>
      <c r="T15" s="77">
        <f t="shared" si="3"/>
        <v>0</v>
      </c>
      <c r="U15" s="78">
        <f t="shared" si="4"/>
        <v>0</v>
      </c>
      <c r="V15" s="78">
        <f t="shared" si="5"/>
        <v>0</v>
      </c>
      <c r="W15" s="78">
        <f t="shared" si="6"/>
        <v>0</v>
      </c>
      <c r="X15" s="78">
        <f t="shared" si="7"/>
        <v>0</v>
      </c>
      <c r="Y15" s="78">
        <f t="shared" si="8"/>
        <v>0</v>
      </c>
      <c r="Z15" s="79">
        <f t="shared" si="9"/>
        <v>0</v>
      </c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</row>
    <row r="16" spans="3:39">
      <c r="C16" s="92" t="s">
        <v>18</v>
      </c>
      <c r="D16" s="93"/>
      <c r="E16" s="93"/>
      <c r="F16" s="94"/>
      <c r="G16" s="95">
        <v>0.01</v>
      </c>
      <c r="H16" s="96">
        <v>0.01</v>
      </c>
      <c r="I16" s="96">
        <v>0.01</v>
      </c>
      <c r="J16" s="96">
        <v>0.02</v>
      </c>
      <c r="K16" s="96">
        <v>0.02</v>
      </c>
      <c r="L16" s="96">
        <v>0.02</v>
      </c>
      <c r="M16" s="97">
        <f t="shared" si="2"/>
        <v>1.5000000000000001E-2</v>
      </c>
      <c r="N16" s="98">
        <v>62.5</v>
      </c>
      <c r="O16" s="99">
        <v>62.5</v>
      </c>
      <c r="P16" s="99">
        <v>40</v>
      </c>
      <c r="Q16" s="99">
        <v>40</v>
      </c>
      <c r="R16" s="99">
        <v>92</v>
      </c>
      <c r="S16" s="100">
        <v>92</v>
      </c>
      <c r="T16" s="77">
        <f t="shared" si="3"/>
        <v>0.52515000000000001</v>
      </c>
      <c r="U16" s="78">
        <f t="shared" si="4"/>
        <v>3.8899999999999997</v>
      </c>
      <c r="V16" s="78">
        <f t="shared" si="5"/>
        <v>3.8899999999999997</v>
      </c>
      <c r="W16" s="78">
        <f t="shared" si="6"/>
        <v>3.8899999999999997</v>
      </c>
      <c r="X16" s="78">
        <f t="shared" si="7"/>
        <v>7.7799999999999994</v>
      </c>
      <c r="Y16" s="78">
        <f t="shared" si="8"/>
        <v>7.7799999999999994</v>
      </c>
      <c r="Z16" s="79">
        <f t="shared" si="9"/>
        <v>7.7799999999999994</v>
      </c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8"/>
      <c r="AM16" s="7"/>
    </row>
    <row r="17" spans="3:39">
      <c r="C17" s="92" t="s">
        <v>34</v>
      </c>
      <c r="D17" s="93"/>
      <c r="E17" s="93"/>
      <c r="F17" s="94"/>
      <c r="G17" s="95">
        <v>0.02</v>
      </c>
      <c r="H17" s="96">
        <v>0.03</v>
      </c>
      <c r="I17" s="96">
        <v>0.03</v>
      </c>
      <c r="J17" s="96">
        <v>0.03</v>
      </c>
      <c r="K17" s="96">
        <v>0.03</v>
      </c>
      <c r="L17" s="96">
        <v>0.03</v>
      </c>
      <c r="M17" s="97">
        <f t="shared" si="2"/>
        <v>2.8333333333333335E-2</v>
      </c>
      <c r="N17" s="98">
        <v>0</v>
      </c>
      <c r="O17" s="99">
        <v>0</v>
      </c>
      <c r="P17" s="99">
        <v>0</v>
      </c>
      <c r="Q17" s="99">
        <v>0</v>
      </c>
      <c r="R17" s="99">
        <v>0</v>
      </c>
      <c r="S17" s="100">
        <v>0</v>
      </c>
      <c r="T17" s="77">
        <f t="shared" si="3"/>
        <v>0</v>
      </c>
      <c r="U17" s="78">
        <f t="shared" si="4"/>
        <v>0</v>
      </c>
      <c r="V17" s="78">
        <f t="shared" si="5"/>
        <v>0</v>
      </c>
      <c r="W17" s="78">
        <f t="shared" si="6"/>
        <v>0</v>
      </c>
      <c r="X17" s="78">
        <f t="shared" si="7"/>
        <v>0</v>
      </c>
      <c r="Y17" s="78">
        <f t="shared" si="8"/>
        <v>0</v>
      </c>
      <c r="Z17" s="79">
        <f t="shared" si="9"/>
        <v>0</v>
      </c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8"/>
      <c r="AM17" s="7"/>
    </row>
    <row r="18" spans="3:39">
      <c r="C18" s="92" t="s">
        <v>19</v>
      </c>
      <c r="D18" s="93"/>
      <c r="E18" s="93"/>
      <c r="F18" s="94"/>
      <c r="G18" s="95">
        <v>0.04</v>
      </c>
      <c r="H18" s="96">
        <v>0.04</v>
      </c>
      <c r="I18" s="96">
        <v>7.0000000000000007E-2</v>
      </c>
      <c r="J18" s="96">
        <v>0.06</v>
      </c>
      <c r="K18" s="96">
        <v>0.06</v>
      </c>
      <c r="L18" s="96">
        <v>7.0000000000000007E-2</v>
      </c>
      <c r="M18" s="97">
        <f t="shared" si="2"/>
        <v>5.6666666666666671E-2</v>
      </c>
      <c r="N18" s="98">
        <v>0</v>
      </c>
      <c r="O18" s="99">
        <v>0</v>
      </c>
      <c r="P18" s="99">
        <v>0</v>
      </c>
      <c r="Q18" s="99">
        <v>0</v>
      </c>
      <c r="R18" s="99">
        <v>0</v>
      </c>
      <c r="S18" s="100">
        <v>0</v>
      </c>
      <c r="T18" s="77">
        <f t="shared" si="3"/>
        <v>0</v>
      </c>
      <c r="U18" s="78">
        <f t="shared" si="4"/>
        <v>0</v>
      </c>
      <c r="V18" s="78">
        <f t="shared" si="5"/>
        <v>0</v>
      </c>
      <c r="W18" s="78">
        <f t="shared" si="6"/>
        <v>0</v>
      </c>
      <c r="X18" s="78">
        <f t="shared" si="7"/>
        <v>0</v>
      </c>
      <c r="Y18" s="78">
        <f t="shared" si="8"/>
        <v>0</v>
      </c>
      <c r="Z18" s="79">
        <f t="shared" si="9"/>
        <v>0</v>
      </c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8"/>
      <c r="AM18" s="8"/>
    </row>
    <row r="19" spans="3:39">
      <c r="C19" s="92" t="s">
        <v>32</v>
      </c>
      <c r="D19" s="93"/>
      <c r="E19" s="93"/>
      <c r="F19" s="94"/>
      <c r="G19" s="95">
        <v>0.02</v>
      </c>
      <c r="H19" s="96">
        <v>0.06</v>
      </c>
      <c r="I19" s="96">
        <v>0.14000000000000001</v>
      </c>
      <c r="J19" s="96">
        <v>0.37</v>
      </c>
      <c r="K19" s="96">
        <v>0.6</v>
      </c>
      <c r="L19" s="96">
        <v>0.65</v>
      </c>
      <c r="M19" s="97">
        <f t="shared" si="2"/>
        <v>0.30666666666666664</v>
      </c>
      <c r="N19" s="98">
        <v>0</v>
      </c>
      <c r="O19" s="99">
        <v>0</v>
      </c>
      <c r="P19" s="99">
        <v>0</v>
      </c>
      <c r="Q19" s="99">
        <v>0</v>
      </c>
      <c r="R19" s="99">
        <v>0</v>
      </c>
      <c r="S19" s="100">
        <v>0</v>
      </c>
      <c r="T19" s="77">
        <f t="shared" si="3"/>
        <v>0</v>
      </c>
      <c r="U19" s="78">
        <f t="shared" si="4"/>
        <v>0</v>
      </c>
      <c r="V19" s="78">
        <f t="shared" si="5"/>
        <v>0</v>
      </c>
      <c r="W19" s="78">
        <f t="shared" si="6"/>
        <v>0</v>
      </c>
      <c r="X19" s="78">
        <f t="shared" si="7"/>
        <v>0</v>
      </c>
      <c r="Y19" s="78">
        <f t="shared" si="8"/>
        <v>0</v>
      </c>
      <c r="Z19" s="79">
        <f t="shared" si="9"/>
        <v>0</v>
      </c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8"/>
      <c r="AM19" s="7"/>
    </row>
    <row r="20" spans="3:39">
      <c r="C20" s="92" t="s">
        <v>33</v>
      </c>
      <c r="D20" s="93"/>
      <c r="E20" s="93"/>
      <c r="F20" s="94"/>
      <c r="G20" s="95">
        <v>0.02</v>
      </c>
      <c r="H20" s="96">
        <v>0.04</v>
      </c>
      <c r="I20" s="96">
        <v>0.08</v>
      </c>
      <c r="J20" s="96">
        <v>0.2</v>
      </c>
      <c r="K20" s="96">
        <v>0.35</v>
      </c>
      <c r="L20" s="96">
        <v>0.4</v>
      </c>
      <c r="M20" s="97">
        <f t="shared" si="2"/>
        <v>0.18166666666666664</v>
      </c>
      <c r="N20" s="98">
        <v>0</v>
      </c>
      <c r="O20" s="99">
        <v>0</v>
      </c>
      <c r="P20" s="99">
        <v>0</v>
      </c>
      <c r="Q20" s="99">
        <v>0</v>
      </c>
      <c r="R20" s="99">
        <v>0</v>
      </c>
      <c r="S20" s="100">
        <v>0</v>
      </c>
      <c r="T20" s="77">
        <f t="shared" si="3"/>
        <v>0</v>
      </c>
      <c r="U20" s="78">
        <f t="shared" si="4"/>
        <v>0</v>
      </c>
      <c r="V20" s="78">
        <f t="shared" si="5"/>
        <v>0</v>
      </c>
      <c r="W20" s="78">
        <f t="shared" si="6"/>
        <v>0</v>
      </c>
      <c r="X20" s="78">
        <f t="shared" si="7"/>
        <v>0</v>
      </c>
      <c r="Y20" s="78">
        <f t="shared" si="8"/>
        <v>0</v>
      </c>
      <c r="Z20" s="79">
        <f t="shared" si="9"/>
        <v>0</v>
      </c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8"/>
      <c r="AM20" s="7"/>
    </row>
    <row r="21" spans="3:39">
      <c r="C21" s="101"/>
      <c r="D21" s="102"/>
      <c r="E21" s="102"/>
      <c r="F21" s="103"/>
      <c r="G21" s="95"/>
      <c r="H21" s="96"/>
      <c r="I21" s="96"/>
      <c r="J21" s="96"/>
      <c r="K21" s="96"/>
      <c r="L21" s="96"/>
      <c r="M21" s="97"/>
      <c r="N21" s="98">
        <v>0</v>
      </c>
      <c r="O21" s="99">
        <v>0</v>
      </c>
      <c r="P21" s="99">
        <v>0</v>
      </c>
      <c r="Q21" s="99">
        <v>0</v>
      </c>
      <c r="R21" s="99">
        <v>0</v>
      </c>
      <c r="S21" s="100">
        <v>0</v>
      </c>
      <c r="T21" s="77">
        <f t="shared" ref="T21:T36" si="10">SUM(U21:Z21)*M21</f>
        <v>0</v>
      </c>
      <c r="U21" s="78">
        <f t="shared" ref="U21:U36" si="11">(G21*$N21)+(G21*$O21)+(G21*$P21)+(G21*$Q21)+(G21*$R21)+(G21*$S21)</f>
        <v>0</v>
      </c>
      <c r="V21" s="78">
        <f t="shared" ref="V21:V36" si="12">(H21*$N21)+(H21*$O21)+(H21*$P21)+(H21*$Q21)+(H21*$R21)+(H21*$S21)</f>
        <v>0</v>
      </c>
      <c r="W21" s="78">
        <f t="shared" ref="W21:W36" si="13">(I21*$N21)+(I21*$O21)+(I21*$P21)+(I21*$Q21)+(I21*$R21)+(I21*$S21)</f>
        <v>0</v>
      </c>
      <c r="X21" s="78">
        <f t="shared" ref="X21:X36" si="14">(J21*$N21)+(J21*$O21)+(J21*$P21)+(J21*$Q21)+(J21*$R21)+(J21*$S21)</f>
        <v>0</v>
      </c>
      <c r="Y21" s="78">
        <f t="shared" ref="Y21:Y36" si="15">(K21*$N21)+(K21*$O21)+(K21*$P21)+(K21*$Q21)+(K21*$R21)+(K21*$S21)</f>
        <v>0</v>
      </c>
      <c r="Z21" s="79">
        <f t="shared" ref="Z21:Z36" si="16">(L21*$N21)+(L21*$O21)+(L21*$P21)+(L21*$Q21)+(L21*$R21)+(L21*$S21)</f>
        <v>0</v>
      </c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8"/>
      <c r="AM21" s="7"/>
    </row>
    <row r="22" spans="3:39">
      <c r="C22" s="101"/>
      <c r="D22" s="102"/>
      <c r="E22" s="102"/>
      <c r="F22" s="103"/>
      <c r="G22" s="95"/>
      <c r="H22" s="96"/>
      <c r="I22" s="96"/>
      <c r="J22" s="96"/>
      <c r="K22" s="96"/>
      <c r="L22" s="96"/>
      <c r="M22" s="97"/>
      <c r="N22" s="98">
        <v>0</v>
      </c>
      <c r="O22" s="99">
        <v>0</v>
      </c>
      <c r="P22" s="99">
        <v>0</v>
      </c>
      <c r="Q22" s="99">
        <v>0</v>
      </c>
      <c r="R22" s="99">
        <v>0</v>
      </c>
      <c r="S22" s="100">
        <v>0</v>
      </c>
      <c r="T22" s="77">
        <f t="shared" si="10"/>
        <v>0</v>
      </c>
      <c r="U22" s="78">
        <f t="shared" si="11"/>
        <v>0</v>
      </c>
      <c r="V22" s="78">
        <f t="shared" si="12"/>
        <v>0</v>
      </c>
      <c r="W22" s="78">
        <f t="shared" si="13"/>
        <v>0</v>
      </c>
      <c r="X22" s="78">
        <f t="shared" si="14"/>
        <v>0</v>
      </c>
      <c r="Y22" s="78">
        <f t="shared" si="15"/>
        <v>0</v>
      </c>
      <c r="Z22" s="79">
        <f t="shared" si="16"/>
        <v>0</v>
      </c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8"/>
      <c r="AM22" s="7"/>
    </row>
    <row r="23" spans="3:39">
      <c r="C23" s="101"/>
      <c r="D23" s="102"/>
      <c r="E23" s="102"/>
      <c r="F23" s="103"/>
      <c r="G23" s="95"/>
      <c r="H23" s="96"/>
      <c r="I23" s="96"/>
      <c r="J23" s="96"/>
      <c r="K23" s="96"/>
      <c r="L23" s="96"/>
      <c r="M23" s="97"/>
      <c r="N23" s="98">
        <v>0</v>
      </c>
      <c r="O23" s="99">
        <v>0</v>
      </c>
      <c r="P23" s="99">
        <v>0</v>
      </c>
      <c r="Q23" s="99">
        <v>0</v>
      </c>
      <c r="R23" s="99">
        <v>0</v>
      </c>
      <c r="S23" s="100">
        <v>0</v>
      </c>
      <c r="T23" s="77">
        <f t="shared" si="10"/>
        <v>0</v>
      </c>
      <c r="U23" s="78">
        <f t="shared" si="11"/>
        <v>0</v>
      </c>
      <c r="V23" s="78">
        <f t="shared" si="12"/>
        <v>0</v>
      </c>
      <c r="W23" s="78">
        <f t="shared" si="13"/>
        <v>0</v>
      </c>
      <c r="X23" s="78">
        <f t="shared" si="14"/>
        <v>0</v>
      </c>
      <c r="Y23" s="78">
        <f t="shared" si="15"/>
        <v>0</v>
      </c>
      <c r="Z23" s="79">
        <f t="shared" si="16"/>
        <v>0</v>
      </c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8"/>
      <c r="AM23" s="7"/>
    </row>
    <row r="24" spans="3:39">
      <c r="C24" s="101"/>
      <c r="D24" s="102"/>
      <c r="E24" s="102"/>
      <c r="F24" s="103"/>
      <c r="G24" s="95"/>
      <c r="H24" s="96"/>
      <c r="I24" s="96"/>
      <c r="J24" s="96"/>
      <c r="K24" s="96"/>
      <c r="L24" s="96"/>
      <c r="M24" s="97"/>
      <c r="N24" s="98">
        <v>0</v>
      </c>
      <c r="O24" s="99">
        <v>0</v>
      </c>
      <c r="P24" s="99">
        <v>0</v>
      </c>
      <c r="Q24" s="99">
        <v>0</v>
      </c>
      <c r="R24" s="99">
        <v>0</v>
      </c>
      <c r="S24" s="100">
        <v>0</v>
      </c>
      <c r="T24" s="77">
        <f t="shared" si="10"/>
        <v>0</v>
      </c>
      <c r="U24" s="78">
        <f t="shared" si="11"/>
        <v>0</v>
      </c>
      <c r="V24" s="78">
        <f t="shared" si="12"/>
        <v>0</v>
      </c>
      <c r="W24" s="78">
        <f t="shared" si="13"/>
        <v>0</v>
      </c>
      <c r="X24" s="78">
        <f t="shared" si="14"/>
        <v>0</v>
      </c>
      <c r="Y24" s="78">
        <f t="shared" si="15"/>
        <v>0</v>
      </c>
      <c r="Z24" s="79">
        <f t="shared" si="16"/>
        <v>0</v>
      </c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8"/>
      <c r="AM24" s="7"/>
    </row>
    <row r="25" spans="3:39">
      <c r="C25" s="101"/>
      <c r="D25" s="102"/>
      <c r="E25" s="102"/>
      <c r="F25" s="103"/>
      <c r="G25" s="95"/>
      <c r="H25" s="96"/>
      <c r="I25" s="96"/>
      <c r="J25" s="96"/>
      <c r="K25" s="96"/>
      <c r="L25" s="96"/>
      <c r="M25" s="97"/>
      <c r="N25" s="98">
        <v>0</v>
      </c>
      <c r="O25" s="99">
        <v>0</v>
      </c>
      <c r="P25" s="99">
        <v>0</v>
      </c>
      <c r="Q25" s="99">
        <v>0</v>
      </c>
      <c r="R25" s="99">
        <v>0</v>
      </c>
      <c r="S25" s="100">
        <v>0</v>
      </c>
      <c r="T25" s="77">
        <f t="shared" si="10"/>
        <v>0</v>
      </c>
      <c r="U25" s="78">
        <f t="shared" si="11"/>
        <v>0</v>
      </c>
      <c r="V25" s="78">
        <f t="shared" si="12"/>
        <v>0</v>
      </c>
      <c r="W25" s="78">
        <f t="shared" si="13"/>
        <v>0</v>
      </c>
      <c r="X25" s="78">
        <f t="shared" si="14"/>
        <v>0</v>
      </c>
      <c r="Y25" s="78">
        <f t="shared" si="15"/>
        <v>0</v>
      </c>
      <c r="Z25" s="79">
        <f t="shared" si="16"/>
        <v>0</v>
      </c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8"/>
      <c r="AM25" s="7"/>
    </row>
    <row r="26" spans="3:39">
      <c r="C26" s="101"/>
      <c r="D26" s="102"/>
      <c r="E26" s="102"/>
      <c r="F26" s="103"/>
      <c r="G26" s="95"/>
      <c r="H26" s="96"/>
      <c r="I26" s="96"/>
      <c r="J26" s="96"/>
      <c r="K26" s="96"/>
      <c r="L26" s="96"/>
      <c r="M26" s="97"/>
      <c r="N26" s="98">
        <v>0</v>
      </c>
      <c r="O26" s="99">
        <v>0</v>
      </c>
      <c r="P26" s="99">
        <v>0</v>
      </c>
      <c r="Q26" s="99">
        <v>0</v>
      </c>
      <c r="R26" s="99">
        <v>0</v>
      </c>
      <c r="S26" s="100">
        <v>0</v>
      </c>
      <c r="T26" s="77">
        <f t="shared" si="10"/>
        <v>0</v>
      </c>
      <c r="U26" s="78">
        <f t="shared" si="11"/>
        <v>0</v>
      </c>
      <c r="V26" s="78">
        <f t="shared" si="12"/>
        <v>0</v>
      </c>
      <c r="W26" s="78">
        <f t="shared" si="13"/>
        <v>0</v>
      </c>
      <c r="X26" s="78">
        <f t="shared" si="14"/>
        <v>0</v>
      </c>
      <c r="Y26" s="78">
        <f t="shared" si="15"/>
        <v>0</v>
      </c>
      <c r="Z26" s="79">
        <f t="shared" si="16"/>
        <v>0</v>
      </c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8"/>
      <c r="AM26" s="7"/>
    </row>
    <row r="27" spans="3:39">
      <c r="C27" s="101"/>
      <c r="D27" s="102"/>
      <c r="E27" s="102"/>
      <c r="F27" s="103"/>
      <c r="G27" s="95"/>
      <c r="H27" s="96"/>
      <c r="I27" s="96"/>
      <c r="J27" s="96"/>
      <c r="K27" s="96"/>
      <c r="L27" s="96"/>
      <c r="M27" s="97"/>
      <c r="N27" s="98">
        <v>0</v>
      </c>
      <c r="O27" s="99">
        <v>0</v>
      </c>
      <c r="P27" s="99">
        <v>0</v>
      </c>
      <c r="Q27" s="99">
        <v>0</v>
      </c>
      <c r="R27" s="99">
        <v>0</v>
      </c>
      <c r="S27" s="100">
        <v>0</v>
      </c>
      <c r="T27" s="77">
        <f t="shared" si="10"/>
        <v>0</v>
      </c>
      <c r="U27" s="78">
        <f t="shared" si="11"/>
        <v>0</v>
      </c>
      <c r="V27" s="78">
        <f t="shared" si="12"/>
        <v>0</v>
      </c>
      <c r="W27" s="78">
        <f t="shared" si="13"/>
        <v>0</v>
      </c>
      <c r="X27" s="78">
        <f t="shared" si="14"/>
        <v>0</v>
      </c>
      <c r="Y27" s="78">
        <f t="shared" si="15"/>
        <v>0</v>
      </c>
      <c r="Z27" s="79">
        <f t="shared" si="16"/>
        <v>0</v>
      </c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8"/>
      <c r="AM27" s="7"/>
    </row>
    <row r="28" spans="3:39">
      <c r="C28" s="101"/>
      <c r="D28" s="102"/>
      <c r="E28" s="102"/>
      <c r="F28" s="103"/>
      <c r="G28" s="95"/>
      <c r="H28" s="96"/>
      <c r="I28" s="96"/>
      <c r="J28" s="96"/>
      <c r="K28" s="96"/>
      <c r="L28" s="96"/>
      <c r="M28" s="97"/>
      <c r="N28" s="98">
        <v>0</v>
      </c>
      <c r="O28" s="99">
        <v>0</v>
      </c>
      <c r="P28" s="99">
        <v>0</v>
      </c>
      <c r="Q28" s="99">
        <v>0</v>
      </c>
      <c r="R28" s="99">
        <v>0</v>
      </c>
      <c r="S28" s="100">
        <v>0</v>
      </c>
      <c r="T28" s="77">
        <f t="shared" si="10"/>
        <v>0</v>
      </c>
      <c r="U28" s="78">
        <f t="shared" si="11"/>
        <v>0</v>
      </c>
      <c r="V28" s="78">
        <f t="shared" si="12"/>
        <v>0</v>
      </c>
      <c r="W28" s="78">
        <f t="shared" si="13"/>
        <v>0</v>
      </c>
      <c r="X28" s="78">
        <f t="shared" si="14"/>
        <v>0</v>
      </c>
      <c r="Y28" s="78">
        <f t="shared" si="15"/>
        <v>0</v>
      </c>
      <c r="Z28" s="79">
        <f t="shared" si="16"/>
        <v>0</v>
      </c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8"/>
      <c r="AM28" s="7"/>
    </row>
    <row r="29" spans="3:39">
      <c r="C29" s="104"/>
      <c r="D29" s="105"/>
      <c r="E29" s="105"/>
      <c r="F29" s="106"/>
      <c r="G29" s="95"/>
      <c r="H29" s="96"/>
      <c r="I29" s="96"/>
      <c r="J29" s="96"/>
      <c r="K29" s="96"/>
      <c r="L29" s="96"/>
      <c r="M29" s="97"/>
      <c r="N29" s="98">
        <v>0</v>
      </c>
      <c r="O29" s="99">
        <v>0</v>
      </c>
      <c r="P29" s="99">
        <v>0</v>
      </c>
      <c r="Q29" s="99">
        <v>0</v>
      </c>
      <c r="R29" s="99">
        <v>0</v>
      </c>
      <c r="S29" s="100">
        <v>0</v>
      </c>
      <c r="T29" s="77">
        <f t="shared" si="10"/>
        <v>0</v>
      </c>
      <c r="U29" s="78">
        <f t="shared" si="11"/>
        <v>0</v>
      </c>
      <c r="V29" s="78">
        <f t="shared" si="12"/>
        <v>0</v>
      </c>
      <c r="W29" s="78">
        <f t="shared" si="13"/>
        <v>0</v>
      </c>
      <c r="X29" s="78">
        <f t="shared" si="14"/>
        <v>0</v>
      </c>
      <c r="Y29" s="78">
        <f t="shared" si="15"/>
        <v>0</v>
      </c>
      <c r="Z29" s="79">
        <f t="shared" si="16"/>
        <v>0</v>
      </c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8"/>
      <c r="AM29" s="7"/>
    </row>
    <row r="30" spans="3:39">
      <c r="C30" s="104"/>
      <c r="D30" s="105"/>
      <c r="E30" s="105"/>
      <c r="F30" s="106"/>
      <c r="G30" s="95"/>
      <c r="H30" s="96"/>
      <c r="I30" s="96"/>
      <c r="J30" s="96"/>
      <c r="K30" s="96"/>
      <c r="L30" s="96"/>
      <c r="M30" s="97"/>
      <c r="N30" s="98">
        <v>0</v>
      </c>
      <c r="O30" s="99">
        <v>0</v>
      </c>
      <c r="P30" s="99">
        <v>0</v>
      </c>
      <c r="Q30" s="99">
        <v>0</v>
      </c>
      <c r="R30" s="99">
        <v>0</v>
      </c>
      <c r="S30" s="100">
        <v>0</v>
      </c>
      <c r="T30" s="77">
        <f t="shared" si="10"/>
        <v>0</v>
      </c>
      <c r="U30" s="78">
        <f t="shared" si="11"/>
        <v>0</v>
      </c>
      <c r="V30" s="78">
        <f t="shared" si="12"/>
        <v>0</v>
      </c>
      <c r="W30" s="78">
        <f t="shared" si="13"/>
        <v>0</v>
      </c>
      <c r="X30" s="78">
        <f t="shared" si="14"/>
        <v>0</v>
      </c>
      <c r="Y30" s="78">
        <f t="shared" si="15"/>
        <v>0</v>
      </c>
      <c r="Z30" s="79">
        <f t="shared" si="16"/>
        <v>0</v>
      </c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8"/>
      <c r="AM30" s="7"/>
    </row>
    <row r="31" spans="3:39">
      <c r="C31" s="104"/>
      <c r="D31" s="105"/>
      <c r="E31" s="105"/>
      <c r="F31" s="106"/>
      <c r="G31" s="95"/>
      <c r="H31" s="96"/>
      <c r="I31" s="96"/>
      <c r="J31" s="96"/>
      <c r="K31" s="96"/>
      <c r="L31" s="96"/>
      <c r="M31" s="97"/>
      <c r="N31" s="98">
        <v>0</v>
      </c>
      <c r="O31" s="99">
        <v>0</v>
      </c>
      <c r="P31" s="99">
        <v>0</v>
      </c>
      <c r="Q31" s="99">
        <v>0</v>
      </c>
      <c r="R31" s="99">
        <v>0</v>
      </c>
      <c r="S31" s="100">
        <v>0</v>
      </c>
      <c r="T31" s="77">
        <f t="shared" si="10"/>
        <v>0</v>
      </c>
      <c r="U31" s="78">
        <f t="shared" si="11"/>
        <v>0</v>
      </c>
      <c r="V31" s="78">
        <f t="shared" si="12"/>
        <v>0</v>
      </c>
      <c r="W31" s="78">
        <f t="shared" si="13"/>
        <v>0</v>
      </c>
      <c r="X31" s="78">
        <f t="shared" si="14"/>
        <v>0</v>
      </c>
      <c r="Y31" s="78">
        <f t="shared" si="15"/>
        <v>0</v>
      </c>
      <c r="Z31" s="79">
        <f t="shared" si="16"/>
        <v>0</v>
      </c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8"/>
      <c r="AM31" s="7"/>
    </row>
    <row r="32" spans="3:39">
      <c r="C32" s="104"/>
      <c r="D32" s="105"/>
      <c r="E32" s="105"/>
      <c r="F32" s="106"/>
      <c r="G32" s="95"/>
      <c r="H32" s="96"/>
      <c r="I32" s="96"/>
      <c r="J32" s="96"/>
      <c r="K32" s="96"/>
      <c r="L32" s="96"/>
      <c r="M32" s="97"/>
      <c r="N32" s="98">
        <v>0</v>
      </c>
      <c r="O32" s="99">
        <v>0</v>
      </c>
      <c r="P32" s="99">
        <v>0</v>
      </c>
      <c r="Q32" s="99">
        <v>0</v>
      </c>
      <c r="R32" s="99">
        <v>0</v>
      </c>
      <c r="S32" s="100">
        <v>0</v>
      </c>
      <c r="T32" s="77">
        <f t="shared" si="10"/>
        <v>0</v>
      </c>
      <c r="U32" s="78">
        <f t="shared" si="11"/>
        <v>0</v>
      </c>
      <c r="V32" s="78">
        <f t="shared" si="12"/>
        <v>0</v>
      </c>
      <c r="W32" s="78">
        <f t="shared" si="13"/>
        <v>0</v>
      </c>
      <c r="X32" s="78">
        <f t="shared" si="14"/>
        <v>0</v>
      </c>
      <c r="Y32" s="78">
        <f t="shared" si="15"/>
        <v>0</v>
      </c>
      <c r="Z32" s="79">
        <f t="shared" si="16"/>
        <v>0</v>
      </c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8"/>
      <c r="AM32" s="7"/>
    </row>
    <row r="33" spans="3:39">
      <c r="C33" s="104"/>
      <c r="D33" s="105"/>
      <c r="E33" s="105"/>
      <c r="F33" s="106"/>
      <c r="G33" s="95"/>
      <c r="H33" s="96"/>
      <c r="I33" s="96"/>
      <c r="J33" s="96"/>
      <c r="K33" s="96"/>
      <c r="L33" s="96"/>
      <c r="M33" s="97"/>
      <c r="N33" s="98">
        <v>0</v>
      </c>
      <c r="O33" s="99">
        <v>0</v>
      </c>
      <c r="P33" s="99">
        <v>0</v>
      </c>
      <c r="Q33" s="99">
        <v>0</v>
      </c>
      <c r="R33" s="99">
        <v>0</v>
      </c>
      <c r="S33" s="100">
        <v>0</v>
      </c>
      <c r="T33" s="77">
        <f t="shared" si="10"/>
        <v>0</v>
      </c>
      <c r="U33" s="78">
        <f t="shared" si="11"/>
        <v>0</v>
      </c>
      <c r="V33" s="78">
        <f t="shared" si="12"/>
        <v>0</v>
      </c>
      <c r="W33" s="78">
        <f t="shared" si="13"/>
        <v>0</v>
      </c>
      <c r="X33" s="78">
        <f t="shared" si="14"/>
        <v>0</v>
      </c>
      <c r="Y33" s="78">
        <f t="shared" si="15"/>
        <v>0</v>
      </c>
      <c r="Z33" s="79">
        <f t="shared" si="16"/>
        <v>0</v>
      </c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8"/>
      <c r="AM33" s="7"/>
    </row>
    <row r="34" spans="3:39">
      <c r="C34" s="104"/>
      <c r="D34" s="105"/>
      <c r="E34" s="105"/>
      <c r="F34" s="106"/>
      <c r="G34" s="95"/>
      <c r="H34" s="96"/>
      <c r="I34" s="96"/>
      <c r="J34" s="96"/>
      <c r="K34" s="96"/>
      <c r="L34" s="96"/>
      <c r="M34" s="97"/>
      <c r="N34" s="98">
        <v>0</v>
      </c>
      <c r="O34" s="99">
        <v>0</v>
      </c>
      <c r="P34" s="99">
        <v>0</v>
      </c>
      <c r="Q34" s="99">
        <v>0</v>
      </c>
      <c r="R34" s="99">
        <v>0</v>
      </c>
      <c r="S34" s="100">
        <v>0</v>
      </c>
      <c r="T34" s="77">
        <f t="shared" si="10"/>
        <v>0</v>
      </c>
      <c r="U34" s="78">
        <f t="shared" si="11"/>
        <v>0</v>
      </c>
      <c r="V34" s="78">
        <f t="shared" si="12"/>
        <v>0</v>
      </c>
      <c r="W34" s="78">
        <f t="shared" si="13"/>
        <v>0</v>
      </c>
      <c r="X34" s="78">
        <f t="shared" si="14"/>
        <v>0</v>
      </c>
      <c r="Y34" s="78">
        <f t="shared" si="15"/>
        <v>0</v>
      </c>
      <c r="Z34" s="79">
        <f t="shared" si="16"/>
        <v>0</v>
      </c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8"/>
      <c r="AM34" s="7"/>
    </row>
    <row r="35" spans="3:39">
      <c r="C35" s="104"/>
      <c r="D35" s="105"/>
      <c r="E35" s="105"/>
      <c r="F35" s="106"/>
      <c r="G35" s="95"/>
      <c r="H35" s="96"/>
      <c r="I35" s="96"/>
      <c r="J35" s="96"/>
      <c r="K35" s="96"/>
      <c r="L35" s="96"/>
      <c r="M35" s="97"/>
      <c r="N35" s="98">
        <v>0</v>
      </c>
      <c r="O35" s="99">
        <v>0</v>
      </c>
      <c r="P35" s="99">
        <v>0</v>
      </c>
      <c r="Q35" s="99">
        <v>0</v>
      </c>
      <c r="R35" s="99">
        <v>0</v>
      </c>
      <c r="S35" s="100">
        <v>0</v>
      </c>
      <c r="T35" s="77">
        <f t="shared" si="10"/>
        <v>0</v>
      </c>
      <c r="U35" s="78">
        <f t="shared" si="11"/>
        <v>0</v>
      </c>
      <c r="V35" s="78">
        <f t="shared" si="12"/>
        <v>0</v>
      </c>
      <c r="W35" s="78">
        <f t="shared" si="13"/>
        <v>0</v>
      </c>
      <c r="X35" s="78">
        <f t="shared" si="14"/>
        <v>0</v>
      </c>
      <c r="Y35" s="78">
        <f t="shared" si="15"/>
        <v>0</v>
      </c>
      <c r="Z35" s="79">
        <f t="shared" si="16"/>
        <v>0</v>
      </c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8"/>
      <c r="AM35" s="7"/>
    </row>
    <row r="36" spans="3:39" ht="13.5" thickBot="1">
      <c r="C36" s="107"/>
      <c r="D36" s="108"/>
      <c r="E36" s="108"/>
      <c r="F36" s="109"/>
      <c r="G36" s="110"/>
      <c r="H36" s="111"/>
      <c r="I36" s="111"/>
      <c r="J36" s="111"/>
      <c r="K36" s="111"/>
      <c r="L36" s="111"/>
      <c r="M36" s="112"/>
      <c r="N36" s="113">
        <v>0</v>
      </c>
      <c r="O36" s="114">
        <v>0</v>
      </c>
      <c r="P36" s="114">
        <v>0</v>
      </c>
      <c r="Q36" s="114">
        <v>0</v>
      </c>
      <c r="R36" s="114">
        <v>0</v>
      </c>
      <c r="S36" s="115">
        <v>0</v>
      </c>
      <c r="T36" s="80">
        <f t="shared" si="10"/>
        <v>0</v>
      </c>
      <c r="U36" s="81">
        <f t="shared" si="11"/>
        <v>0</v>
      </c>
      <c r="V36" s="81">
        <f t="shared" si="12"/>
        <v>0</v>
      </c>
      <c r="W36" s="81">
        <f t="shared" si="13"/>
        <v>0</v>
      </c>
      <c r="X36" s="81">
        <f t="shared" si="14"/>
        <v>0</v>
      </c>
      <c r="Y36" s="81">
        <f t="shared" si="15"/>
        <v>0</v>
      </c>
      <c r="Z36" s="82">
        <f t="shared" si="16"/>
        <v>0</v>
      </c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8"/>
      <c r="AM36" s="7"/>
    </row>
    <row r="37" spans="3:39">
      <c r="F37" s="10"/>
      <c r="G37" s="1"/>
      <c r="H37" s="1"/>
      <c r="I37" s="1"/>
      <c r="J37" s="1"/>
      <c r="K37" s="1"/>
      <c r="L37" s="1"/>
      <c r="M37" s="7"/>
      <c r="N37" s="38">
        <f t="shared" ref="N37:S37" si="17">SUM(N13:N36)</f>
        <v>62.5</v>
      </c>
      <c r="O37" s="38">
        <f t="shared" si="17"/>
        <v>62.5</v>
      </c>
      <c r="P37" s="38">
        <f t="shared" si="17"/>
        <v>40</v>
      </c>
      <c r="Q37" s="38">
        <f t="shared" si="17"/>
        <v>40</v>
      </c>
      <c r="R37" s="38">
        <f t="shared" si="17"/>
        <v>92</v>
      </c>
      <c r="S37" s="38">
        <f t="shared" si="17"/>
        <v>92</v>
      </c>
      <c r="T37" s="38">
        <f>SUM(T13:T36)</f>
        <v>0.52515000000000001</v>
      </c>
      <c r="U37" s="39">
        <f t="shared" ref="U37:Z37" si="18">SUM(U13:U36)</f>
        <v>3.8899999999999997</v>
      </c>
      <c r="V37" s="39">
        <f t="shared" si="18"/>
        <v>3.8899999999999997</v>
      </c>
      <c r="W37" s="39">
        <f t="shared" si="18"/>
        <v>3.8899999999999997</v>
      </c>
      <c r="X37" s="39">
        <f t="shared" si="18"/>
        <v>7.7799999999999994</v>
      </c>
      <c r="Y37" s="39">
        <f t="shared" si="18"/>
        <v>7.7799999999999994</v>
      </c>
      <c r="Z37" s="39">
        <f t="shared" si="18"/>
        <v>7.7799999999999994</v>
      </c>
      <c r="AA37" s="8"/>
      <c r="AB37" s="7"/>
      <c r="AC37" s="7"/>
      <c r="AD37" s="7"/>
      <c r="AE37" s="7"/>
      <c r="AF37" s="7"/>
    </row>
    <row r="38" spans="3:39">
      <c r="F38" s="1"/>
      <c r="G38" s="17"/>
      <c r="H38" s="7"/>
      <c r="I38" s="7"/>
      <c r="J38" s="16"/>
      <c r="K38" s="11"/>
      <c r="L38" s="11"/>
      <c r="M38" s="11"/>
      <c r="N38" s="11"/>
      <c r="O38" s="11"/>
      <c r="P38" s="11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3"/>
    </row>
    <row r="39" spans="3:39">
      <c r="C39" s="46" t="s">
        <v>27</v>
      </c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7"/>
      <c r="AB39" s="7"/>
      <c r="AC39" s="7"/>
      <c r="AD39" s="7"/>
      <c r="AE39" s="7"/>
      <c r="AF39" s="3"/>
    </row>
    <row r="40" spans="3:39">
      <c r="C40" s="46" t="s">
        <v>23</v>
      </c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7"/>
      <c r="AB40" s="7"/>
      <c r="AC40" s="7"/>
      <c r="AD40" s="7"/>
      <c r="AE40" s="7"/>
      <c r="AF40" s="3"/>
    </row>
    <row r="41" spans="3:39">
      <c r="F41" s="1"/>
      <c r="G41" s="4"/>
      <c r="H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3"/>
    </row>
    <row r="42" spans="3:39">
      <c r="F42" s="7"/>
      <c r="G42" s="7"/>
      <c r="H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3"/>
    </row>
    <row r="43" spans="3:39">
      <c r="F43" s="7"/>
      <c r="G43" s="7"/>
      <c r="H43" s="18"/>
      <c r="K43" s="14"/>
      <c r="L43" s="14"/>
      <c r="M43" s="14"/>
      <c r="N43" s="15"/>
      <c r="O43" s="15"/>
      <c r="P43" s="15"/>
      <c r="Q43" s="7"/>
      <c r="R43" s="9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3"/>
    </row>
    <row r="44" spans="3:39">
      <c r="F44" s="7"/>
      <c r="G44" s="13"/>
      <c r="H44" s="7"/>
      <c r="I44" s="18"/>
      <c r="J44" s="7"/>
      <c r="K44" s="7"/>
      <c r="L44" s="7"/>
      <c r="M44" s="1"/>
      <c r="N44" s="7"/>
      <c r="O44" s="7"/>
      <c r="P44" s="7"/>
      <c r="Q44" s="7"/>
      <c r="R44" s="19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3"/>
    </row>
    <row r="45" spans="3:39">
      <c r="H45" s="7"/>
      <c r="I45" s="7"/>
      <c r="J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3"/>
    </row>
    <row r="46" spans="3:39">
      <c r="I46" s="7"/>
      <c r="AK46" s="3"/>
    </row>
    <row r="47" spans="3:39">
      <c r="AK47" s="3"/>
    </row>
    <row r="48" spans="3:39">
      <c r="AK48" s="3"/>
    </row>
    <row r="49" spans="37:37">
      <c r="AK49" s="3"/>
    </row>
    <row r="50" spans="37:37">
      <c r="AK50" s="3"/>
    </row>
    <row r="51" spans="37:37">
      <c r="AK51" s="3"/>
    </row>
    <row r="52" spans="37:37">
      <c r="AK52" s="3"/>
    </row>
    <row r="53" spans="37:37">
      <c r="AK53" s="3"/>
    </row>
    <row r="54" spans="37:37">
      <c r="AK54" s="3"/>
    </row>
    <row r="55" spans="37:37">
      <c r="AK55" s="3"/>
    </row>
    <row r="56" spans="37:37">
      <c r="AK56" s="3"/>
    </row>
    <row r="57" spans="37:37">
      <c r="AK57" s="3"/>
    </row>
    <row r="58" spans="37:37">
      <c r="AK58" s="3"/>
    </row>
    <row r="59" spans="37:37">
      <c r="AK59" s="3"/>
    </row>
    <row r="60" spans="37:37">
      <c r="AK60" s="3"/>
    </row>
    <row r="61" spans="37:37">
      <c r="AK61" s="3"/>
    </row>
    <row r="62" spans="37:37">
      <c r="AK62" s="3"/>
    </row>
    <row r="63" spans="37:37">
      <c r="AK63" s="3"/>
    </row>
    <row r="64" spans="37:37">
      <c r="AK64" s="3"/>
    </row>
    <row r="65" spans="37:37">
      <c r="AK65" s="3"/>
    </row>
    <row r="66" spans="37:37">
      <c r="AK66" s="3"/>
    </row>
    <row r="67" spans="37:37">
      <c r="AK67" s="3"/>
    </row>
    <row r="68" spans="37:37">
      <c r="AK68" s="3"/>
    </row>
    <row r="69" spans="37:37">
      <c r="AK69" s="3"/>
    </row>
    <row r="70" spans="37:37">
      <c r="AK70" s="3"/>
    </row>
    <row r="71" spans="37:37">
      <c r="AK71" s="3"/>
    </row>
    <row r="72" spans="37:37">
      <c r="AK72" s="3"/>
    </row>
    <row r="73" spans="37:37">
      <c r="AK73" s="3"/>
    </row>
    <row r="74" spans="37:37">
      <c r="AK74" s="3"/>
    </row>
    <row r="75" spans="37:37">
      <c r="AK75" s="3"/>
    </row>
    <row r="76" spans="37:37">
      <c r="AK76" s="3"/>
    </row>
    <row r="77" spans="37:37">
      <c r="AK77" s="3"/>
    </row>
    <row r="78" spans="37:37">
      <c r="AK78" s="3"/>
    </row>
    <row r="79" spans="37:37">
      <c r="AK79" s="3"/>
    </row>
    <row r="80" spans="37:37">
      <c r="AK80" s="3"/>
    </row>
    <row r="81" spans="37:37">
      <c r="AK81" s="3"/>
    </row>
    <row r="82" spans="37:37">
      <c r="AK82" s="3"/>
    </row>
    <row r="83" spans="37:37">
      <c r="AK83" s="3"/>
    </row>
    <row r="84" spans="37:37">
      <c r="AK84" s="3"/>
    </row>
    <row r="85" spans="37:37">
      <c r="AK85" s="3"/>
    </row>
    <row r="86" spans="37:37">
      <c r="AK86" s="3"/>
    </row>
    <row r="87" spans="37:37">
      <c r="AK87" s="3"/>
    </row>
    <row r="88" spans="37:37">
      <c r="AK88" s="3"/>
    </row>
    <row r="89" spans="37:37">
      <c r="AK89" s="3"/>
    </row>
    <row r="90" spans="37:37">
      <c r="AK90" s="3"/>
    </row>
    <row r="91" spans="37:37">
      <c r="AK91" s="3"/>
    </row>
    <row r="92" spans="37:37">
      <c r="AK92" s="3"/>
    </row>
    <row r="93" spans="37:37">
      <c r="AK93" s="3"/>
    </row>
    <row r="94" spans="37:37">
      <c r="AK94" s="3"/>
    </row>
    <row r="95" spans="37:37">
      <c r="AK95" s="3"/>
    </row>
    <row r="96" spans="37:37">
      <c r="AK96" s="3"/>
    </row>
    <row r="97" spans="37:37">
      <c r="AK97" s="3"/>
    </row>
    <row r="98" spans="37:37">
      <c r="AK98" s="3"/>
    </row>
    <row r="99" spans="37:37">
      <c r="AK99" s="3"/>
    </row>
    <row r="100" spans="37:37">
      <c r="AK100" s="3"/>
    </row>
    <row r="101" spans="37:37">
      <c r="AK101" s="3"/>
    </row>
    <row r="102" spans="37:37">
      <c r="AK102" s="3"/>
    </row>
    <row r="103" spans="37:37">
      <c r="AK103" s="3"/>
    </row>
    <row r="104" spans="37:37">
      <c r="AK104" s="3"/>
    </row>
    <row r="105" spans="37:37">
      <c r="AK105" s="3"/>
    </row>
    <row r="106" spans="37:37">
      <c r="AK106" s="3"/>
    </row>
    <row r="107" spans="37:37">
      <c r="AK107" s="3"/>
    </row>
    <row r="108" spans="37:37">
      <c r="AK108" s="3"/>
    </row>
    <row r="109" spans="37:37">
      <c r="AK109" s="3"/>
    </row>
    <row r="110" spans="37:37">
      <c r="AK110" s="3"/>
    </row>
    <row r="111" spans="37:37">
      <c r="AK111" s="3"/>
    </row>
    <row r="112" spans="37:37">
      <c r="AK112" s="3"/>
    </row>
    <row r="113" spans="37:37">
      <c r="AK113" s="3"/>
    </row>
    <row r="114" spans="37:37">
      <c r="AK114" s="3"/>
    </row>
    <row r="115" spans="37:37">
      <c r="AK115" s="3"/>
    </row>
  </sheetData>
  <sheetProtection password="A2BA" sheet="1" objects="1" scenarios="1"/>
  <protectedRanges>
    <protectedRange password="E2B4" sqref="C13:S36 G6:H8" name="Rango1"/>
  </protectedRanges>
  <mergeCells count="33">
    <mergeCell ref="G8:H8"/>
    <mergeCell ref="G9:H9"/>
    <mergeCell ref="C40:Z40"/>
    <mergeCell ref="U6:V6"/>
    <mergeCell ref="W6:X6"/>
    <mergeCell ref="N5:S5"/>
    <mergeCell ref="L7:M7"/>
    <mergeCell ref="G5:H5"/>
    <mergeCell ref="G6:H6"/>
    <mergeCell ref="G7:H7"/>
    <mergeCell ref="C16:F16"/>
    <mergeCell ref="C17:F17"/>
    <mergeCell ref="T11:Z11"/>
    <mergeCell ref="N11:S11"/>
    <mergeCell ref="G11:M11"/>
    <mergeCell ref="C11:F11"/>
    <mergeCell ref="C12:F12"/>
    <mergeCell ref="E2:X3"/>
    <mergeCell ref="C39:Z39"/>
    <mergeCell ref="C29:F29"/>
    <mergeCell ref="C30:F30"/>
    <mergeCell ref="C31:F31"/>
    <mergeCell ref="C32:F32"/>
    <mergeCell ref="C33:F33"/>
    <mergeCell ref="C34:F34"/>
    <mergeCell ref="C18:F18"/>
    <mergeCell ref="C19:F19"/>
    <mergeCell ref="C20:F20"/>
    <mergeCell ref="C35:F35"/>
    <mergeCell ref="C36:F36"/>
    <mergeCell ref="C13:F13"/>
    <mergeCell ref="C14:F14"/>
    <mergeCell ref="C15:F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TR60 Sabine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Moises Laguna</cp:lastModifiedBy>
  <dcterms:created xsi:type="dcterms:W3CDTF">2014-02-05T14:58:04Z</dcterms:created>
  <dcterms:modified xsi:type="dcterms:W3CDTF">2014-04-03T08:50:08Z</dcterms:modified>
</cp:coreProperties>
</file>